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БЮДЖЕТА'!$A$12:$G$509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<sst xmlns="http://schemas.openxmlformats.org/spreadsheetml/2006/main" count="2020" uniqueCount="429">
  <si>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</si>
  <si>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</si>
  <si>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</si>
  <si>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</si>
  <si>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</si>
  <si>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</si>
  <si>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</si>
  <si>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</si>
  <si>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</si>
  <si>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</si>
  <si>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</si>
  <si>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</si>
  <si>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</si>
  <si>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</si>
  <si>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</si>
  <si>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</si>
  <si>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</si>
  <si>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</si>
  <si>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</si>
  <si>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</si>
  <si>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</si>
  <si>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</si>
  <si>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</si>
  <si>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</si>
  <si>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</si>
  <si>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</si>
  <si>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</si>
  <si>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</si>
  <si>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</si>
  <si>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</si>
  <si>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</si>
  <si>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</si>
  <si>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</si>
  <si>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</si>
  <si>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</si>
  <si>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</si>
  <si>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</si>
  <si>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</si>
  <si>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</si>
  <si>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</si>
  <si>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</si>
  <si>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</si>
  <si>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</si>
  <si>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</si>
  <si>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</si>
  <si>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</si>
  <si>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</si>
  <si>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</si>
  <si>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</si>
  <si>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</si>
  <si>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</si>
  <si>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</si>
  <si>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</si>
  <si>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</si>
  <si>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</si>
  <si>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</si>
  <si>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</si>
  <si>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</si>
  <si>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</si>
  <si>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</si>
  <si>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</si>
  <si>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</si>
  <si>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</si>
  <si>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</si>
  <si>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</si>
  <si>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</si>
  <si>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</si>
  <si>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</si>
  <si>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</si>
  <si>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</si>
  <si>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</si>
  <si>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</si>
  <si>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</si>
  <si>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</si>
  <si>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</si>
  <si>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</si>
  <si>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</si>
  <si>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</si>
  <si>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</si>
  <si>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</si>
  <si>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</si>
  <si>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</si>
  <si>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</si>
  <si>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</si>
  <si>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</si>
  <si>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</si>
  <si>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</si>
  <si>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</si>
  <si>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</si>
  <si>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</si>
  <si>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</si>
  <si>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</si>
  <si>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</si>
  <si>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</si>
  <si>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</si>
  <si>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</si>
  <si>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</si>
  <si>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</si>
  <si>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</si>
  <si>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</si>
  <si>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</si>
  <si>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</si>
  <si>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</si>
  <si>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</si>
  <si>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</si>
  <si>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</si>
  <si>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</si>
  <si>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</si>
  <si>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</si>
  <si>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</si>
  <si>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</si>
  <si>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</si>
  <si>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</si>
  <si>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</si>
  <si>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</si>
  <si>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</si>
  <si>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</si>
  <si>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</si>
  <si>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</si>
  <si>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</si>
  <si>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</si>
  <si>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</si>
  <si>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</si>
  <si>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</si>
  <si>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</si>
  <si>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</si>
  <si>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</si>
  <si>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</si>
  <si>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</si>
  <si>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</si>
  <si>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</si>
  <si>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</si>
  <si>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</si>
  <si>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</si>
  <si>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</si>
  <si>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</si>
  <si>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</si>
  <si>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</si>
  <si>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</si>
  <si>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</si>
  <si>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</si>
  <si>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</si>
  <si>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</si>
  <si>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</si>
  <si>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</si>
  <si>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</si>
  <si>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</si>
  <si>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</si>
  <si>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</si>
  <si>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</si>
  <si>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</si>
  <si>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</si>
  <si>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</si>
  <si>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</si>
  <si>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</si>
  <si>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</si>
  <si>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</si>
  <si>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</si>
  <si>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</si>
  <si>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</si>
  <si>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</si>
  <si>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</si>
  <si>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</si>
  <si>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</si>
  <si>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</si>
  <si>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</si>
  <si>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</si>
  <si>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</si>
  <si>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</si>
  <si>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</si>
  <si>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</si>
  <si>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</si>
  <si>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</si>
  <si>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</si>
  <si>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</si>
  <si>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</si>
  <si>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</si>
  <si>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</si>
  <si>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</si>
  <si>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</si>
  <si>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</si>
  <si>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</si>
  <si>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</si>
  <si>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</si>
  <si>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</si>
  <si>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</si>
  <si>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</si>
  <si>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</si>
  <si>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</si>
  <si>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</si>
  <si>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</si>
  <si>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</si>
  <si>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</si>
  <si>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</si>
  <si>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</si>
  <si>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</si>
  <si>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</si>
  <si>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</si>
  <si>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</si>
  <si>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</si>
  <si>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</si>
  <si>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</si>
  <si>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</si>
  <si>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</si>
  <si>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</si>
  <si>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</si>
  <si>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</si>
  <si>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</si>
  <si>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</si>
  <si>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</si>
  <si>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</si>
  <si>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</si>
  <si>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</si>
  <si>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</si>
  <si>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</si>
  <si>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</si>
  <si>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</si>
  <si>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</si>
  <si>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</si>
  <si>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</si>
  <si>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</si>
  <si>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</si>
  <si>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</si>
  <si>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</si>
  <si>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</si>
  <si>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</si>
  <si>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</si>
  <si>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</si>
  <si>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</si>
  <si>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</si>
  <si>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</si>
  <si>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</si>
  <si>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</si>
  <si>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</si>
  <si>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</si>
  <si>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</si>
  <si>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</si>
  <si>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</si>
  <si>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</si>
  <si>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</si>
  <si>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</si>
  <si>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</si>
  <si>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</si>
  <si>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</si>
  <si>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</si>
  <si>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</si>
  <si>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</si>
  <si>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</si>
  <si>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</si>
  <si>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</si>
  <si>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</si>
  <si>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</si>
  <si>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</si>
  <si>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</si>
  <si>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</si>
  <si>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</si>
  <si>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</si>
  <si>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</si>
  <si>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</si>
  <si>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</si>
  <si>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</si>
  <si>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</si>
  <si>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</si>
  <si>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</si>
  <si>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</si>
  <si>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</si>
  <si>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</si>
  <si>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</si>
  <si>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</si>
  <si>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</si>
  <si>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</si>
  <si>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</si>
  <si>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</si>
  <si>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</si>
  <si>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</si>
  <si>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</si>
  <si>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</si>
  <si>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</si>
  <si>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</si>
  <si>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</si>
  <si>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</si>
  <si>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</si>
  <si>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</si>
  <si>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</si>
  <si>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</si>
  <si>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</si>
  <si>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</si>
  <si>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</si>
  <si>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</si>
  <si>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</si>
  <si>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</si>
  <si>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</si>
  <si>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</si>
  <si>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</si>
  <si>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</si>
  <si>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</si>
  <si>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</si>
  <si>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</si>
  <si>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</si>
  <si>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</si>
  <si>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</si>
  <si>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</si>
  <si>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</si>
  <si>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</si>
  <si>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</si>
  <si>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</si>
  <si>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</si>
  <si>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</si>
  <si>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</si>
  <si>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</si>
  <si>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</si>
  <si>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</si>
  <si>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</si>
  <si>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</si>
  <si>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</si>
  <si>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</si>
  <si>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</si>
  <si>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</si>
  <si>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</si>
  <si>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</si>
  <si>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</si>
  <si>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</si>
  <si>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</si>
  <si>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</si>
  <si>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</si>
  <si>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</si>
  <si>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</si>
  <si>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</si>
  <si>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</si>
  <si>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</si>
  <si>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</si>
  <si>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</si>
  <si>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</si>
  <si>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</si>
  <si>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</si>
  <si>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</si>
  <si>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</si>
  <si>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</si>
  <si>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</si>
  <si>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</si>
  <si>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</si>
  <si>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</si>
  <si>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</si>
  <si>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</si>
  <si>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</si>
  <si>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</si>
  <si>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</si>
  <si>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</si>
  <si>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</si>
  <si>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</si>
  <si>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</si>
  <si>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</si>
  <si>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</si>
  <si>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</si>
  <si>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</si>
  <si>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</si>
  <si>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</si>
  <si>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</si>
  <si>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</si>
  <si>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</si>
  <si>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</si>
  <si>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</si>
  <si>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</si>
  <si>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</si>
  <si>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</si>
  <si>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</si>
  <si>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</si>
  <si>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</si>
  <si>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</si>
  <si>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</si>
  <si>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</si>
  <si>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</si>
  <si>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</si>
  <si>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</si>
  <si>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</si>
  <si>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</si>
  <si>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</si>
  <si>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</si>
  <si>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</si>
  <si>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</si>
  <si>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</si>
  <si>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</si>
  <si>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</si>
  <si>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</si>
  <si>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</si>
  <si>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</si>
  <si>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</si>
  <si>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</si>
  <si>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</si>
  <si>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</si>
  <si>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</si>
  <si>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</si>
  <si>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</si>
  <si>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</si>
  <si>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</si>
  <si>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</si>
  <si>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</si>
  <si>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</si>
  <si>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</si>
  <si>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</si>
  <si>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</si>
  <si>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</si>
  <si>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</si>
  <si>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</si>
  <si>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</si>
  <si>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</si>
  <si>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</si>
  <si>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</si>
  <si>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</si>
  <si>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</si>
  <si>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</si>
  <si>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</si>
  <si>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</si>
  <si>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</si>
  <si>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 от 21.12.2017г.</t>
  </si>
  <si>
    <t>Приложение 6 к решению Думы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</si>
  <si>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</si>
  <si>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</si>
  <si>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</si>
  <si>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</si>
  <si>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</si>
  <si>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</si>
  <si>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</si>
  <si>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</si>
  <si>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</si>
  <si>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</si>
  <si>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</si>
  <si>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</si>
  <si>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269 от 10.04.2018г.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</si>
</sst>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17"/>
  <sheetViews>
    <sheetView showGridLines="0" tabSelected="1" zoomScalePageLayoutView="0" workbookViewId="0" topLeftCell="A1">
      <selection activeCell="A9" sqref="A9:V9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3" t="s">
        <v>415</v>
      </c>
      <c r="C2" s="173"/>
      <c r="D2" s="173"/>
      <c r="E2" s="173"/>
      <c r="F2" s="173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73" t="s">
        <v>251</v>
      </c>
      <c r="C3" s="173"/>
      <c r="D3" s="173"/>
      <c r="E3" s="173"/>
      <c r="F3" s="173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73" t="s">
        <v>428</v>
      </c>
      <c r="C4" s="173"/>
      <c r="D4" s="173"/>
      <c r="E4" s="173"/>
      <c r="F4" s="17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73" t="s">
        <v>396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2:23" ht="18.75" customHeight="1">
      <c r="B6" s="174" t="s">
        <v>251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2:23" ht="15.75">
      <c r="B7" s="46" t="s">
        <v>252</v>
      </c>
      <c r="C7" s="173" t="s">
        <v>414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46"/>
    </row>
    <row r="9" spans="1:25" ht="30.75" customHeight="1">
      <c r="A9" s="172" t="s">
        <v>90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X9" s="2"/>
      <c r="Y9" s="2"/>
    </row>
    <row r="10" spans="1:25" ht="57" customHeight="1">
      <c r="A10" s="171" t="s">
        <v>397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261</v>
      </c>
      <c r="E13" s="104" t="s">
        <v>5</v>
      </c>
      <c r="F13" s="105"/>
      <c r="G13" s="141">
        <f>G14+G178+G184+G191+G230+G277+G299+G331+G352+G363+G376+G382</f>
        <v>167758.9521</v>
      </c>
      <c r="H13" s="28" t="e">
        <f aca="true" t="shared" si="0" ref="H13:X13">H14+H165+H185+H191+H226+H285+H309+H340+H353+H367+H378+H383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261</v>
      </c>
      <c r="E14" s="14" t="s">
        <v>5</v>
      </c>
      <c r="F14" s="14"/>
      <c r="G14" s="142">
        <f>G15+G23+G47+G67+G83+G88+G61+G77</f>
        <v>70744.601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261</v>
      </c>
      <c r="E15" s="110" t="s">
        <v>5</v>
      </c>
      <c r="F15" s="110"/>
      <c r="G15" s="111">
        <f>G16</f>
        <v>1850.2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62.02769322235433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262</v>
      </c>
      <c r="E16" s="11" t="s">
        <v>5</v>
      </c>
      <c r="F16" s="11"/>
      <c r="G16" s="12">
        <f>G17</f>
        <v>1850.2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62.02769322235433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263</v>
      </c>
      <c r="E17" s="11" t="s">
        <v>5</v>
      </c>
      <c r="F17" s="11"/>
      <c r="G17" s="12">
        <f>G18</f>
        <v>1850.2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264</v>
      </c>
      <c r="E18" s="91" t="s">
        <v>5</v>
      </c>
      <c r="F18" s="91"/>
      <c r="G18" s="16">
        <f>G19</f>
        <v>1850.2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264</v>
      </c>
      <c r="E19" s="6" t="s">
        <v>91</v>
      </c>
      <c r="F19" s="6"/>
      <c r="G19" s="7">
        <f>G20+G21+G22</f>
        <v>1850.2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258</v>
      </c>
      <c r="B20" s="92">
        <v>951</v>
      </c>
      <c r="C20" s="93" t="s">
        <v>6</v>
      </c>
      <c r="D20" s="93" t="s">
        <v>264</v>
      </c>
      <c r="E20" s="93" t="s">
        <v>92</v>
      </c>
      <c r="F20" s="93"/>
      <c r="G20" s="98">
        <v>1449.2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260</v>
      </c>
      <c r="B21" s="92">
        <v>951</v>
      </c>
      <c r="C21" s="93" t="s">
        <v>6</v>
      </c>
      <c r="D21" s="93" t="s">
        <v>264</v>
      </c>
      <c r="E21" s="93" t="s">
        <v>93</v>
      </c>
      <c r="F21" s="93"/>
      <c r="G21" s="98">
        <v>1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>
        <f t="shared" si="1"/>
        <v>114763.63799999999</v>
      </c>
    </row>
    <row r="22" spans="1:25" ht="48" outlineLevel="4" thickBot="1">
      <c r="A22" s="88" t="s">
        <v>253</v>
      </c>
      <c r="B22" s="92">
        <v>951</v>
      </c>
      <c r="C22" s="93" t="s">
        <v>6</v>
      </c>
      <c r="D22" s="93" t="s">
        <v>264</v>
      </c>
      <c r="E22" s="93" t="s">
        <v>254</v>
      </c>
      <c r="F22" s="93"/>
      <c r="G22" s="98">
        <v>400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261</v>
      </c>
      <c r="E23" s="9" t="s">
        <v>5</v>
      </c>
      <c r="F23" s="9"/>
      <c r="G23" s="159">
        <f>G24</f>
        <v>3447.4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33.289910657306955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262</v>
      </c>
      <c r="E24" s="11" t="s">
        <v>5</v>
      </c>
      <c r="F24" s="11"/>
      <c r="G24" s="160">
        <f>G25</f>
        <v>3447.4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263</v>
      </c>
      <c r="E25" s="11" t="s">
        <v>5</v>
      </c>
      <c r="F25" s="11"/>
      <c r="G25" s="160">
        <f>G26+G39+G45</f>
        <v>3447.4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204</v>
      </c>
      <c r="B26" s="130">
        <v>951</v>
      </c>
      <c r="C26" s="91" t="s">
        <v>17</v>
      </c>
      <c r="D26" s="91" t="s">
        <v>265</v>
      </c>
      <c r="E26" s="91" t="s">
        <v>5</v>
      </c>
      <c r="F26" s="91"/>
      <c r="G26" s="161">
        <f>G27+G31+G36+G33</f>
        <v>1861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265</v>
      </c>
      <c r="E27" s="6" t="s">
        <v>91</v>
      </c>
      <c r="F27" s="6"/>
      <c r="G27" s="162">
        <f>G28+G29+G30</f>
        <v>1756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258</v>
      </c>
      <c r="B28" s="92">
        <v>951</v>
      </c>
      <c r="C28" s="93" t="s">
        <v>17</v>
      </c>
      <c r="D28" s="93" t="s">
        <v>265</v>
      </c>
      <c r="E28" s="93" t="s">
        <v>92</v>
      </c>
      <c r="F28" s="93"/>
      <c r="G28" s="163">
        <v>1301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142.97671022290547</v>
      </c>
    </row>
    <row r="29" spans="1:25" ht="36" customHeight="1" outlineLevel="6" thickBot="1">
      <c r="A29" s="88" t="s">
        <v>260</v>
      </c>
      <c r="B29" s="92">
        <v>951</v>
      </c>
      <c r="C29" s="93" t="s">
        <v>17</v>
      </c>
      <c r="D29" s="93" t="s">
        <v>265</v>
      </c>
      <c r="E29" s="93" t="s">
        <v>93</v>
      </c>
      <c r="F29" s="93"/>
      <c r="G29" s="163">
        <v>5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>
        <f>X29/G29*100</f>
        <v>37202.54</v>
      </c>
    </row>
    <row r="30" spans="1:25" ht="48" outlineLevel="6" thickBot="1">
      <c r="A30" s="88" t="s">
        <v>253</v>
      </c>
      <c r="B30" s="92">
        <v>951</v>
      </c>
      <c r="C30" s="93" t="s">
        <v>17</v>
      </c>
      <c r="D30" s="93" t="s">
        <v>265</v>
      </c>
      <c r="E30" s="93" t="s">
        <v>254</v>
      </c>
      <c r="F30" s="93"/>
      <c r="G30" s="163">
        <v>450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265</v>
      </c>
      <c r="E31" s="6" t="s">
        <v>95</v>
      </c>
      <c r="F31" s="6"/>
      <c r="G31" s="154">
        <f>G32</f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265</v>
      </c>
      <c r="E32" s="93" t="s">
        <v>96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358</v>
      </c>
      <c r="B33" s="21">
        <v>951</v>
      </c>
      <c r="C33" s="6" t="s">
        <v>17</v>
      </c>
      <c r="D33" s="6" t="s">
        <v>265</v>
      </c>
      <c r="E33" s="6" t="s">
        <v>359</v>
      </c>
      <c r="F33" s="6"/>
      <c r="G33" s="154">
        <f>G34+G35</f>
        <v>100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360</v>
      </c>
      <c r="B34" s="92">
        <v>951</v>
      </c>
      <c r="C34" s="93" t="s">
        <v>17</v>
      </c>
      <c r="D34" s="93" t="s">
        <v>265</v>
      </c>
      <c r="E34" s="93" t="s">
        <v>361</v>
      </c>
      <c r="F34" s="93"/>
      <c r="G34" s="155">
        <v>100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221</v>
      </c>
      <c r="B35" s="92">
        <v>951</v>
      </c>
      <c r="C35" s="93" t="s">
        <v>17</v>
      </c>
      <c r="D35" s="93" t="s">
        <v>265</v>
      </c>
      <c r="E35" s="93" t="s">
        <v>220</v>
      </c>
      <c r="F35" s="93"/>
      <c r="G35" s="155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265</v>
      </c>
      <c r="E36" s="6" t="s">
        <v>97</v>
      </c>
      <c r="F36" s="6"/>
      <c r="G36" s="154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265</v>
      </c>
      <c r="E37" s="93" t="s">
        <v>98</v>
      </c>
      <c r="F37" s="93"/>
      <c r="G37" s="155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265</v>
      </c>
      <c r="E38" s="93" t="s">
        <v>99</v>
      </c>
      <c r="F38" s="93"/>
      <c r="G38" s="155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266</v>
      </c>
      <c r="E39" s="91" t="s">
        <v>5</v>
      </c>
      <c r="F39" s="91"/>
      <c r="G39" s="153">
        <f>G40</f>
        <v>1586.4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266</v>
      </c>
      <c r="E40" s="6" t="s">
        <v>91</v>
      </c>
      <c r="F40" s="6"/>
      <c r="G40" s="154">
        <f>G41+G42+G44+G43</f>
        <v>1586.4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258</v>
      </c>
      <c r="B41" s="92">
        <v>951</v>
      </c>
      <c r="C41" s="93" t="s">
        <v>17</v>
      </c>
      <c r="D41" s="93" t="s">
        <v>266</v>
      </c>
      <c r="E41" s="93" t="s">
        <v>92</v>
      </c>
      <c r="F41" s="93"/>
      <c r="G41" s="163">
        <v>1089.4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80.26337433449604</v>
      </c>
    </row>
    <row r="42" spans="1:25" ht="34.5" customHeight="1" outlineLevel="6" thickBot="1">
      <c r="A42" s="88" t="s">
        <v>260</v>
      </c>
      <c r="B42" s="92">
        <v>951</v>
      </c>
      <c r="C42" s="93" t="s">
        <v>17</v>
      </c>
      <c r="D42" s="93" t="s">
        <v>266</v>
      </c>
      <c r="E42" s="93" t="s">
        <v>93</v>
      </c>
      <c r="F42" s="93"/>
      <c r="G42" s="155">
        <v>5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>
        <f>X42/G42*100</f>
        <v>17487.784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266</v>
      </c>
      <c r="E43" s="93" t="s">
        <v>362</v>
      </c>
      <c r="F43" s="93"/>
      <c r="G43" s="155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253</v>
      </c>
      <c r="B44" s="92">
        <v>951</v>
      </c>
      <c r="C44" s="93" t="s">
        <v>17</v>
      </c>
      <c r="D44" s="93" t="s">
        <v>266</v>
      </c>
      <c r="E44" s="93" t="s">
        <v>254</v>
      </c>
      <c r="F44" s="93"/>
      <c r="G44" s="155">
        <v>300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267</v>
      </c>
      <c r="E45" s="91" t="s">
        <v>5</v>
      </c>
      <c r="F45" s="91"/>
      <c r="G45" s="153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267</v>
      </c>
      <c r="E46" s="6" t="s">
        <v>222</v>
      </c>
      <c r="F46" s="6"/>
      <c r="G46" s="154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261</v>
      </c>
      <c r="E47" s="9" t="s">
        <v>5</v>
      </c>
      <c r="F47" s="9"/>
      <c r="G47" s="10">
        <f>G48</f>
        <v>6535.73144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2.157371386728828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262</v>
      </c>
      <c r="E48" s="11" t="s">
        <v>5</v>
      </c>
      <c r="F48" s="11"/>
      <c r="G48" s="12">
        <f>G49</f>
        <v>6535.73144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263</v>
      </c>
      <c r="E49" s="11" t="s">
        <v>5</v>
      </c>
      <c r="F49" s="11"/>
      <c r="G49" s="12">
        <f>G50</f>
        <v>6535.73144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85.6896079867076</v>
      </c>
    </row>
    <row r="50" spans="1:25" ht="49.5" customHeight="1" outlineLevel="3" thickBot="1">
      <c r="A50" s="113" t="s">
        <v>204</v>
      </c>
      <c r="B50" s="90">
        <v>951</v>
      </c>
      <c r="C50" s="91" t="s">
        <v>7</v>
      </c>
      <c r="D50" s="91" t="s">
        <v>265</v>
      </c>
      <c r="E50" s="91" t="s">
        <v>5</v>
      </c>
      <c r="F50" s="91"/>
      <c r="G50" s="16">
        <f>G51+G55+G57</f>
        <v>6535.73144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85.6896079867076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265</v>
      </c>
      <c r="E51" s="6" t="s">
        <v>91</v>
      </c>
      <c r="F51" s="6"/>
      <c r="G51" s="7">
        <f>G52+G53+G54</f>
        <v>6382.4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87.74822402231136</v>
      </c>
    </row>
    <row r="52" spans="1:25" ht="18" customHeight="1" outlineLevel="5" thickBot="1">
      <c r="A52" s="88" t="s">
        <v>258</v>
      </c>
      <c r="B52" s="92">
        <v>951</v>
      </c>
      <c r="C52" s="93" t="s">
        <v>7</v>
      </c>
      <c r="D52" s="93" t="s">
        <v>265</v>
      </c>
      <c r="E52" s="93" t="s">
        <v>92</v>
      </c>
      <c r="F52" s="93"/>
      <c r="G52" s="98">
        <v>4772.4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117.35065480680579</v>
      </c>
    </row>
    <row r="53" spans="1:25" ht="31.5" customHeight="1" outlineLevel="5" thickBot="1">
      <c r="A53" s="88" t="s">
        <v>260</v>
      </c>
      <c r="B53" s="92">
        <v>951</v>
      </c>
      <c r="C53" s="93" t="s">
        <v>7</v>
      </c>
      <c r="D53" s="93" t="s">
        <v>265</v>
      </c>
      <c r="E53" s="93" t="s">
        <v>93</v>
      </c>
      <c r="F53" s="93"/>
      <c r="G53" s="98">
        <v>10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253</v>
      </c>
      <c r="B54" s="92">
        <v>951</v>
      </c>
      <c r="C54" s="93" t="s">
        <v>7</v>
      </c>
      <c r="D54" s="93" t="s">
        <v>265</v>
      </c>
      <c r="E54" s="93" t="s">
        <v>254</v>
      </c>
      <c r="F54" s="93"/>
      <c r="G54" s="98">
        <v>1600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265</v>
      </c>
      <c r="E55" s="6" t="s">
        <v>95</v>
      </c>
      <c r="F55" s="6"/>
      <c r="G55" s="7">
        <f>G56</f>
        <v>7.83144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265</v>
      </c>
      <c r="E56" s="93" t="s">
        <v>96</v>
      </c>
      <c r="F56" s="93"/>
      <c r="G56" s="98">
        <v>7.83144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265</v>
      </c>
      <c r="E57" s="6" t="s">
        <v>97</v>
      </c>
      <c r="F57" s="6"/>
      <c r="G57" s="7">
        <f>G58+G59+G60</f>
        <v>145.5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265</v>
      </c>
      <c r="E58" s="93" t="s">
        <v>98</v>
      </c>
      <c r="F58" s="93"/>
      <c r="G58" s="98">
        <v>11.2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265</v>
      </c>
      <c r="E59" s="93" t="s">
        <v>99</v>
      </c>
      <c r="F59" s="93"/>
      <c r="G59" s="98">
        <v>40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8" t="s">
        <v>363</v>
      </c>
      <c r="B60" s="92">
        <v>951</v>
      </c>
      <c r="C60" s="93" t="s">
        <v>7</v>
      </c>
      <c r="D60" s="93" t="s">
        <v>265</v>
      </c>
      <c r="E60" s="93" t="s">
        <v>364</v>
      </c>
      <c r="F60" s="93"/>
      <c r="G60" s="98">
        <v>94.3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200</v>
      </c>
      <c r="B61" s="19">
        <v>951</v>
      </c>
      <c r="C61" s="9" t="s">
        <v>202</v>
      </c>
      <c r="D61" s="9" t="s">
        <v>261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202</v>
      </c>
      <c r="D62" s="9" t="s">
        <v>262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202</v>
      </c>
      <c r="D63" s="9" t="s">
        <v>263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201</v>
      </c>
      <c r="B64" s="90">
        <v>951</v>
      </c>
      <c r="C64" s="91" t="s">
        <v>202</v>
      </c>
      <c r="D64" s="91" t="s">
        <v>268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202</v>
      </c>
      <c r="D65" s="6" t="s">
        <v>268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202</v>
      </c>
      <c r="D66" s="93" t="s">
        <v>268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261</v>
      </c>
      <c r="E67" s="9" t="s">
        <v>5</v>
      </c>
      <c r="F67" s="9"/>
      <c r="G67" s="143">
        <f>G68</f>
        <v>5248.334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262</v>
      </c>
      <c r="E68" s="11" t="s">
        <v>5</v>
      </c>
      <c r="F68" s="11"/>
      <c r="G68" s="146">
        <f>G69</f>
        <v>5248.334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54.013401967176634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263</v>
      </c>
      <c r="E69" s="11" t="s">
        <v>5</v>
      </c>
      <c r="F69" s="11"/>
      <c r="G69" s="146">
        <f>G70</f>
        <v>5248.334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54.013401967176634</v>
      </c>
    </row>
    <row r="70" spans="1:25" ht="48" outlineLevel="4" thickBot="1">
      <c r="A70" s="113" t="s">
        <v>204</v>
      </c>
      <c r="B70" s="90">
        <v>951</v>
      </c>
      <c r="C70" s="91" t="s">
        <v>8</v>
      </c>
      <c r="D70" s="91" t="s">
        <v>265</v>
      </c>
      <c r="E70" s="91" t="s">
        <v>5</v>
      </c>
      <c r="F70" s="91"/>
      <c r="G70" s="145">
        <f>G71+G75</f>
        <v>5248.334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54.013401967176634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265</v>
      </c>
      <c r="E71" s="6" t="s">
        <v>91</v>
      </c>
      <c r="F71" s="6"/>
      <c r="G71" s="149">
        <f>G72+G73+G74</f>
        <v>5248.334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54.013401967176634</v>
      </c>
    </row>
    <row r="72" spans="1:25" ht="19.5" customHeight="1" outlineLevel="5" thickBot="1">
      <c r="A72" s="88" t="s">
        <v>258</v>
      </c>
      <c r="B72" s="92">
        <v>951</v>
      </c>
      <c r="C72" s="93" t="s">
        <v>8</v>
      </c>
      <c r="D72" s="93" t="s">
        <v>265</v>
      </c>
      <c r="E72" s="93" t="s">
        <v>92</v>
      </c>
      <c r="F72" s="93"/>
      <c r="G72" s="144">
        <v>4040.934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260</v>
      </c>
      <c r="B73" s="92">
        <v>951</v>
      </c>
      <c r="C73" s="93" t="s">
        <v>8</v>
      </c>
      <c r="D73" s="93" t="s">
        <v>265</v>
      </c>
      <c r="E73" s="93" t="s">
        <v>93</v>
      </c>
      <c r="F73" s="93"/>
      <c r="G73" s="144">
        <v>1.6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253</v>
      </c>
      <c r="B74" s="92">
        <v>951</v>
      </c>
      <c r="C74" s="93" t="s">
        <v>8</v>
      </c>
      <c r="D74" s="93" t="s">
        <v>265</v>
      </c>
      <c r="E74" s="93" t="s">
        <v>254</v>
      </c>
      <c r="F74" s="93"/>
      <c r="G74" s="144">
        <v>1205.8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265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265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207</v>
      </c>
      <c r="B77" s="19">
        <v>951</v>
      </c>
      <c r="C77" s="9" t="s">
        <v>209</v>
      </c>
      <c r="D77" s="9" t="s">
        <v>261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209</v>
      </c>
      <c r="D78" s="9" t="s">
        <v>262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209</v>
      </c>
      <c r="D79" s="9" t="s">
        <v>263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208</v>
      </c>
      <c r="B80" s="90">
        <v>951</v>
      </c>
      <c r="C80" s="91" t="s">
        <v>209</v>
      </c>
      <c r="D80" s="91" t="s">
        <v>269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242</v>
      </c>
      <c r="B81" s="21">
        <v>951</v>
      </c>
      <c r="C81" s="6" t="s">
        <v>209</v>
      </c>
      <c r="D81" s="6" t="s">
        <v>269</v>
      </c>
      <c r="E81" s="6" t="s">
        <v>244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243</v>
      </c>
      <c r="B82" s="92">
        <v>951</v>
      </c>
      <c r="C82" s="93" t="s">
        <v>209</v>
      </c>
      <c r="D82" s="93" t="s">
        <v>269</v>
      </c>
      <c r="E82" s="93" t="s">
        <v>245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261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262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263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270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270</v>
      </c>
      <c r="E87" s="6" t="s">
        <v>108</v>
      </c>
      <c r="F87" s="6"/>
      <c r="G87" s="7">
        <v>200</v>
      </c>
      <c r="H87" s="31" t="e">
        <f aca="true" t="shared" si="12" ref="H87:X87">H88+H96+H104+H105+H113+H134+H141+H156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261</v>
      </c>
      <c r="E88" s="9" t="s">
        <v>5</v>
      </c>
      <c r="F88" s="9"/>
      <c r="G88" s="143">
        <f>G89+G140</f>
        <v>53031.673559999996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262</v>
      </c>
      <c r="E89" s="11" t="s">
        <v>5</v>
      </c>
      <c r="F89" s="11"/>
      <c r="G89" s="146">
        <f>G90</f>
        <v>41258.27455999999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2.3025684184113397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263</v>
      </c>
      <c r="E90" s="11" t="s">
        <v>5</v>
      </c>
      <c r="F90" s="11"/>
      <c r="G90" s="146">
        <f>G91+G98+G109+G105+G120+G127+G134</f>
        <v>41258.27455999999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2.3025684184113397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271</v>
      </c>
      <c r="E91" s="91" t="s">
        <v>5</v>
      </c>
      <c r="F91" s="91"/>
      <c r="G91" s="145">
        <f>G92+G96</f>
        <v>2045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271</v>
      </c>
      <c r="E92" s="6" t="s">
        <v>91</v>
      </c>
      <c r="F92" s="6"/>
      <c r="G92" s="149">
        <f>G93+G94+G95</f>
        <v>1479.728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258</v>
      </c>
      <c r="B93" s="92">
        <v>951</v>
      </c>
      <c r="C93" s="93" t="s">
        <v>67</v>
      </c>
      <c r="D93" s="93" t="s">
        <v>271</v>
      </c>
      <c r="E93" s="93" t="s">
        <v>92</v>
      </c>
      <c r="F93" s="93"/>
      <c r="G93" s="144">
        <v>1138.359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260</v>
      </c>
      <c r="B94" s="92">
        <v>951</v>
      </c>
      <c r="C94" s="93" t="s">
        <v>67</v>
      </c>
      <c r="D94" s="93" t="s">
        <v>271</v>
      </c>
      <c r="E94" s="93" t="s">
        <v>93</v>
      </c>
      <c r="F94" s="93"/>
      <c r="G94" s="144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253</v>
      </c>
      <c r="B95" s="92">
        <v>951</v>
      </c>
      <c r="C95" s="93" t="s">
        <v>67</v>
      </c>
      <c r="D95" s="93" t="s">
        <v>271</v>
      </c>
      <c r="E95" s="93" t="s">
        <v>254</v>
      </c>
      <c r="F95" s="93"/>
      <c r="G95" s="144">
        <v>341.369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271</v>
      </c>
      <c r="E96" s="6" t="s">
        <v>95</v>
      </c>
      <c r="F96" s="6"/>
      <c r="G96" s="149">
        <f>G97</f>
        <v>565.272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1687.5185928190324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271</v>
      </c>
      <c r="E97" s="93" t="s">
        <v>96</v>
      </c>
      <c r="F97" s="93"/>
      <c r="G97" s="144">
        <v>565.272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1687.5185928190324</v>
      </c>
    </row>
    <row r="98" spans="1:25" ht="48" outlineLevel="5" thickBot="1">
      <c r="A98" s="113" t="s">
        <v>204</v>
      </c>
      <c r="B98" s="90">
        <v>951</v>
      </c>
      <c r="C98" s="91" t="s">
        <v>67</v>
      </c>
      <c r="D98" s="91" t="s">
        <v>265</v>
      </c>
      <c r="E98" s="91" t="s">
        <v>5</v>
      </c>
      <c r="F98" s="91"/>
      <c r="G98" s="145">
        <f>G99+G103</f>
        <v>14735.75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64.73420151671955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265</v>
      </c>
      <c r="E99" s="6" t="s">
        <v>91</v>
      </c>
      <c r="F99" s="6"/>
      <c r="G99" s="149">
        <f>G100+G101+G102</f>
        <v>14600.2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258</v>
      </c>
      <c r="B100" s="92">
        <v>951</v>
      </c>
      <c r="C100" s="93" t="s">
        <v>67</v>
      </c>
      <c r="D100" s="93" t="s">
        <v>265</v>
      </c>
      <c r="E100" s="93" t="s">
        <v>92</v>
      </c>
      <c r="F100" s="93"/>
      <c r="G100" s="144">
        <v>10504.7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260</v>
      </c>
      <c r="B101" s="92">
        <v>951</v>
      </c>
      <c r="C101" s="93" t="s">
        <v>67</v>
      </c>
      <c r="D101" s="93" t="s">
        <v>265</v>
      </c>
      <c r="E101" s="93" t="s">
        <v>93</v>
      </c>
      <c r="F101" s="93"/>
      <c r="G101" s="98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253</v>
      </c>
      <c r="B102" s="92">
        <v>951</v>
      </c>
      <c r="C102" s="93" t="s">
        <v>67</v>
      </c>
      <c r="D102" s="93" t="s">
        <v>265</v>
      </c>
      <c r="E102" s="93" t="s">
        <v>254</v>
      </c>
      <c r="F102" s="93"/>
      <c r="G102" s="98">
        <v>4093.5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265</v>
      </c>
      <c r="E103" s="6" t="s">
        <v>95</v>
      </c>
      <c r="F103" s="6"/>
      <c r="G103" s="7">
        <f>G104</f>
        <v>135.55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265</v>
      </c>
      <c r="E104" s="93" t="s">
        <v>96</v>
      </c>
      <c r="F104" s="93"/>
      <c r="G104" s="98">
        <v>135.55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267</v>
      </c>
      <c r="E105" s="91" t="s">
        <v>5</v>
      </c>
      <c r="F105" s="91"/>
      <c r="G105" s="145">
        <f>G106+G107+G108</f>
        <v>68.91856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267</v>
      </c>
      <c r="E106" s="6" t="s">
        <v>222</v>
      </c>
      <c r="F106" s="6"/>
      <c r="G106" s="149">
        <v>18.5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5772.882702702703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267</v>
      </c>
      <c r="E107" s="6" t="s">
        <v>99</v>
      </c>
      <c r="F107" s="6"/>
      <c r="G107" s="149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363</v>
      </c>
      <c r="B108" s="21">
        <v>951</v>
      </c>
      <c r="C108" s="6" t="s">
        <v>67</v>
      </c>
      <c r="D108" s="6" t="s">
        <v>267</v>
      </c>
      <c r="E108" s="6" t="s">
        <v>364</v>
      </c>
      <c r="F108" s="6"/>
      <c r="G108" s="149">
        <v>50.41856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272</v>
      </c>
      <c r="E109" s="91" t="s">
        <v>5</v>
      </c>
      <c r="F109" s="91"/>
      <c r="G109" s="16">
        <f>G110+G114+G116</f>
        <v>22028.2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272</v>
      </c>
      <c r="E110" s="6" t="s">
        <v>111</v>
      </c>
      <c r="F110" s="6"/>
      <c r="G110" s="7">
        <f>G111+G112+G113</f>
        <v>13978.2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257</v>
      </c>
      <c r="B111" s="92">
        <v>951</v>
      </c>
      <c r="C111" s="93" t="s">
        <v>67</v>
      </c>
      <c r="D111" s="93" t="s">
        <v>272</v>
      </c>
      <c r="E111" s="93" t="s">
        <v>113</v>
      </c>
      <c r="F111" s="93"/>
      <c r="G111" s="98">
        <v>10971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259</v>
      </c>
      <c r="B112" s="92">
        <v>951</v>
      </c>
      <c r="C112" s="93" t="s">
        <v>67</v>
      </c>
      <c r="D112" s="93" t="s">
        <v>272</v>
      </c>
      <c r="E112" s="93" t="s">
        <v>114</v>
      </c>
      <c r="F112" s="93"/>
      <c r="G112" s="98">
        <v>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4.848254964091483</v>
      </c>
    </row>
    <row r="113" spans="1:25" ht="18.75" customHeight="1" outlineLevel="6" thickBot="1">
      <c r="A113" s="88" t="s">
        <v>255</v>
      </c>
      <c r="B113" s="92">
        <v>951</v>
      </c>
      <c r="C113" s="93" t="s">
        <v>67</v>
      </c>
      <c r="D113" s="93" t="s">
        <v>272</v>
      </c>
      <c r="E113" s="93" t="s">
        <v>256</v>
      </c>
      <c r="F113" s="93"/>
      <c r="G113" s="98">
        <v>3007.2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272</v>
      </c>
      <c r="E114" s="6" t="s">
        <v>95</v>
      </c>
      <c r="F114" s="6"/>
      <c r="G114" s="7">
        <f>G115</f>
        <v>7769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272</v>
      </c>
      <c r="E115" s="93" t="s">
        <v>96</v>
      </c>
      <c r="F115" s="93"/>
      <c r="G115" s="98">
        <v>7769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272</v>
      </c>
      <c r="E116" s="6" t="s">
        <v>97</v>
      </c>
      <c r="F116" s="6"/>
      <c r="G116" s="7">
        <f>G117+G118+G119</f>
        <v>281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272</v>
      </c>
      <c r="E117" s="93" t="s">
        <v>98</v>
      </c>
      <c r="F117" s="93"/>
      <c r="G117" s="98">
        <v>252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272</v>
      </c>
      <c r="E118" s="93" t="s">
        <v>99</v>
      </c>
      <c r="F118" s="93"/>
      <c r="G118" s="98">
        <v>21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363</v>
      </c>
      <c r="B119" s="92">
        <v>951</v>
      </c>
      <c r="C119" s="93" t="s">
        <v>67</v>
      </c>
      <c r="D119" s="93" t="s">
        <v>272</v>
      </c>
      <c r="E119" s="93" t="s">
        <v>99</v>
      </c>
      <c r="F119" s="93"/>
      <c r="G119" s="98">
        <v>8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114" t="s">
        <v>142</v>
      </c>
      <c r="B120" s="90">
        <v>951</v>
      </c>
      <c r="C120" s="91" t="s">
        <v>67</v>
      </c>
      <c r="D120" s="91" t="s">
        <v>273</v>
      </c>
      <c r="E120" s="91" t="s">
        <v>5</v>
      </c>
      <c r="F120" s="91"/>
      <c r="G120" s="145">
        <f>G121+G125</f>
        <v>1090.057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94</v>
      </c>
      <c r="B121" s="21">
        <v>951</v>
      </c>
      <c r="C121" s="6" t="s">
        <v>67</v>
      </c>
      <c r="D121" s="6" t="s">
        <v>273</v>
      </c>
      <c r="E121" s="6" t="s">
        <v>91</v>
      </c>
      <c r="F121" s="6"/>
      <c r="G121" s="149">
        <f>G122+G123+G124</f>
        <v>1020.377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9.5" customHeight="1" outlineLevel="6" thickBot="1">
      <c r="A122" s="88" t="s">
        <v>258</v>
      </c>
      <c r="B122" s="92">
        <v>951</v>
      </c>
      <c r="C122" s="93" t="s">
        <v>67</v>
      </c>
      <c r="D122" s="93" t="s">
        <v>273</v>
      </c>
      <c r="E122" s="93" t="s">
        <v>92</v>
      </c>
      <c r="F122" s="93"/>
      <c r="G122" s="144">
        <v>785.555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1.5" customHeight="1" outlineLevel="6" thickBot="1">
      <c r="A123" s="88" t="s">
        <v>260</v>
      </c>
      <c r="B123" s="92">
        <v>951</v>
      </c>
      <c r="C123" s="93" t="s">
        <v>67</v>
      </c>
      <c r="D123" s="93" t="s">
        <v>273</v>
      </c>
      <c r="E123" s="93" t="s">
        <v>93</v>
      </c>
      <c r="F123" s="93"/>
      <c r="G123" s="144">
        <v>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48" outlineLevel="6" thickBot="1">
      <c r="A124" s="88" t="s">
        <v>253</v>
      </c>
      <c r="B124" s="92">
        <v>951</v>
      </c>
      <c r="C124" s="93" t="s">
        <v>67</v>
      </c>
      <c r="D124" s="93" t="s">
        <v>273</v>
      </c>
      <c r="E124" s="93" t="s">
        <v>254</v>
      </c>
      <c r="F124" s="93"/>
      <c r="G124" s="144">
        <v>234.822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5" customHeight="1" outlineLevel="6" thickBot="1">
      <c r="A125" s="5" t="s">
        <v>100</v>
      </c>
      <c r="B125" s="21">
        <v>951</v>
      </c>
      <c r="C125" s="6" t="s">
        <v>67</v>
      </c>
      <c r="D125" s="6" t="s">
        <v>273</v>
      </c>
      <c r="E125" s="6" t="s">
        <v>95</v>
      </c>
      <c r="F125" s="6"/>
      <c r="G125" s="7">
        <f>G126</f>
        <v>69.68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101</v>
      </c>
      <c r="B126" s="92">
        <v>951</v>
      </c>
      <c r="C126" s="93" t="s">
        <v>67</v>
      </c>
      <c r="D126" s="93" t="s">
        <v>274</v>
      </c>
      <c r="E126" s="93" t="s">
        <v>96</v>
      </c>
      <c r="F126" s="93"/>
      <c r="G126" s="98">
        <v>69.68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114" t="s">
        <v>143</v>
      </c>
      <c r="B127" s="90">
        <v>951</v>
      </c>
      <c r="C127" s="91" t="s">
        <v>67</v>
      </c>
      <c r="D127" s="91" t="s">
        <v>274</v>
      </c>
      <c r="E127" s="91" t="s">
        <v>5</v>
      </c>
      <c r="F127" s="91"/>
      <c r="G127" s="145">
        <f>G128+G132</f>
        <v>582.2869999999999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5" t="s">
        <v>94</v>
      </c>
      <c r="B128" s="21">
        <v>951</v>
      </c>
      <c r="C128" s="6" t="s">
        <v>67</v>
      </c>
      <c r="D128" s="6" t="s">
        <v>274</v>
      </c>
      <c r="E128" s="6" t="s">
        <v>91</v>
      </c>
      <c r="F128" s="6"/>
      <c r="G128" s="149">
        <f>G129+G130+G131</f>
        <v>547.636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88" t="s">
        <v>258</v>
      </c>
      <c r="B129" s="92">
        <v>951</v>
      </c>
      <c r="C129" s="93" t="s">
        <v>67</v>
      </c>
      <c r="D129" s="93" t="s">
        <v>274</v>
      </c>
      <c r="E129" s="93" t="s">
        <v>92</v>
      </c>
      <c r="F129" s="93"/>
      <c r="G129" s="144">
        <v>421.539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3" customHeight="1" outlineLevel="6" thickBot="1">
      <c r="A130" s="88" t="s">
        <v>260</v>
      </c>
      <c r="B130" s="92">
        <v>951</v>
      </c>
      <c r="C130" s="93" t="s">
        <v>67</v>
      </c>
      <c r="D130" s="93" t="s">
        <v>274</v>
      </c>
      <c r="E130" s="93" t="s">
        <v>93</v>
      </c>
      <c r="F130" s="93"/>
      <c r="G130" s="144">
        <v>0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48" outlineLevel="6" thickBot="1">
      <c r="A131" s="88" t="s">
        <v>253</v>
      </c>
      <c r="B131" s="92">
        <v>951</v>
      </c>
      <c r="C131" s="93" t="s">
        <v>67</v>
      </c>
      <c r="D131" s="93" t="s">
        <v>274</v>
      </c>
      <c r="E131" s="93" t="s">
        <v>254</v>
      </c>
      <c r="F131" s="93"/>
      <c r="G131" s="144">
        <v>126.097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5" t="s">
        <v>100</v>
      </c>
      <c r="B132" s="21">
        <v>951</v>
      </c>
      <c r="C132" s="6" t="s">
        <v>67</v>
      </c>
      <c r="D132" s="6" t="s">
        <v>274</v>
      </c>
      <c r="E132" s="6" t="s">
        <v>95</v>
      </c>
      <c r="F132" s="6"/>
      <c r="G132" s="149">
        <f>G133</f>
        <v>34.651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101</v>
      </c>
      <c r="B133" s="92">
        <v>951</v>
      </c>
      <c r="C133" s="93" t="s">
        <v>67</v>
      </c>
      <c r="D133" s="93" t="s">
        <v>274</v>
      </c>
      <c r="E133" s="93" t="s">
        <v>96</v>
      </c>
      <c r="F133" s="93"/>
      <c r="G133" s="144">
        <v>34.651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14" t="s">
        <v>144</v>
      </c>
      <c r="B134" s="90">
        <v>951</v>
      </c>
      <c r="C134" s="91" t="s">
        <v>67</v>
      </c>
      <c r="D134" s="91" t="s">
        <v>275</v>
      </c>
      <c r="E134" s="91" t="s">
        <v>5</v>
      </c>
      <c r="F134" s="91"/>
      <c r="G134" s="145">
        <f>G135+G138</f>
        <v>708.062</v>
      </c>
      <c r="H134" s="32">
        <f aca="true" t="shared" si="19" ref="H134:W134">H135</f>
        <v>0</v>
      </c>
      <c r="I134" s="32">
        <f t="shared" si="19"/>
        <v>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 t="shared" si="19"/>
        <v>0</v>
      </c>
      <c r="O134" s="32">
        <f t="shared" si="19"/>
        <v>0</v>
      </c>
      <c r="P134" s="32">
        <f t="shared" si="19"/>
        <v>0</v>
      </c>
      <c r="Q134" s="32">
        <f t="shared" si="19"/>
        <v>0</v>
      </c>
      <c r="R134" s="32">
        <f t="shared" si="19"/>
        <v>0</v>
      </c>
      <c r="S134" s="32">
        <f t="shared" si="19"/>
        <v>0</v>
      </c>
      <c r="T134" s="32">
        <f t="shared" si="19"/>
        <v>0</v>
      </c>
      <c r="U134" s="32">
        <f t="shared" si="19"/>
        <v>0</v>
      </c>
      <c r="V134" s="32">
        <f t="shared" si="19"/>
        <v>0</v>
      </c>
      <c r="W134" s="32">
        <f t="shared" si="19"/>
        <v>0</v>
      </c>
      <c r="X134" s="67">
        <f>X135</f>
        <v>332.248</v>
      </c>
      <c r="Y134" s="59">
        <f>X134/G129*100</f>
        <v>78.81785552463711</v>
      </c>
    </row>
    <row r="135" spans="1:25" ht="32.25" outlineLevel="6" thickBot="1">
      <c r="A135" s="5" t="s">
        <v>94</v>
      </c>
      <c r="B135" s="21">
        <v>951</v>
      </c>
      <c r="C135" s="6" t="s">
        <v>67</v>
      </c>
      <c r="D135" s="6" t="s">
        <v>275</v>
      </c>
      <c r="E135" s="6" t="s">
        <v>91</v>
      </c>
      <c r="F135" s="6"/>
      <c r="G135" s="149">
        <f>G136+G137</f>
        <v>679.162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332.248</v>
      </c>
      <c r="Y135" s="59" t="e">
        <f>X135/G130*100</f>
        <v>#DIV/0!</v>
      </c>
    </row>
    <row r="136" spans="1:25" ht="17.25" customHeight="1" outlineLevel="6" thickBot="1">
      <c r="A136" s="88" t="s">
        <v>258</v>
      </c>
      <c r="B136" s="92">
        <v>951</v>
      </c>
      <c r="C136" s="93" t="s">
        <v>67</v>
      </c>
      <c r="D136" s="93" t="s">
        <v>275</v>
      </c>
      <c r="E136" s="93" t="s">
        <v>92</v>
      </c>
      <c r="F136" s="115"/>
      <c r="G136" s="144">
        <v>522.533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88" t="s">
        <v>253</v>
      </c>
      <c r="B137" s="92">
        <v>951</v>
      </c>
      <c r="C137" s="93" t="s">
        <v>67</v>
      </c>
      <c r="D137" s="93" t="s">
        <v>275</v>
      </c>
      <c r="E137" s="93" t="s">
        <v>254</v>
      </c>
      <c r="F137" s="115"/>
      <c r="G137" s="144">
        <v>156.629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customHeight="1" outlineLevel="6" thickBot="1">
      <c r="A138" s="5" t="s">
        <v>100</v>
      </c>
      <c r="B138" s="21">
        <v>951</v>
      </c>
      <c r="C138" s="6" t="s">
        <v>67</v>
      </c>
      <c r="D138" s="6" t="s">
        <v>275</v>
      </c>
      <c r="E138" s="6" t="s">
        <v>95</v>
      </c>
      <c r="F138" s="116"/>
      <c r="G138" s="149">
        <f>G139</f>
        <v>28.9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4.5" customHeight="1" outlineLevel="6" thickBot="1">
      <c r="A139" s="88" t="s">
        <v>101</v>
      </c>
      <c r="B139" s="92">
        <v>951</v>
      </c>
      <c r="C139" s="93" t="s">
        <v>67</v>
      </c>
      <c r="D139" s="93" t="s">
        <v>275</v>
      </c>
      <c r="E139" s="93" t="s">
        <v>96</v>
      </c>
      <c r="F139" s="115"/>
      <c r="G139" s="144">
        <v>28.9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13" t="s">
        <v>145</v>
      </c>
      <c r="B140" s="19">
        <v>951</v>
      </c>
      <c r="C140" s="11" t="s">
        <v>67</v>
      </c>
      <c r="D140" s="11" t="s">
        <v>261</v>
      </c>
      <c r="E140" s="11" t="s">
        <v>5</v>
      </c>
      <c r="F140" s="11"/>
      <c r="G140" s="12">
        <f>G148+G155+G141+G162+G167+G170+G173</f>
        <v>11773.399000000001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7.5" customHeight="1" outlineLevel="6" thickBot="1">
      <c r="A141" s="114" t="s">
        <v>224</v>
      </c>
      <c r="B141" s="90">
        <v>951</v>
      </c>
      <c r="C141" s="107" t="s">
        <v>67</v>
      </c>
      <c r="D141" s="107" t="s">
        <v>276</v>
      </c>
      <c r="E141" s="107" t="s">
        <v>5</v>
      </c>
      <c r="F141" s="107"/>
      <c r="G141" s="123">
        <f>G142+G145</f>
        <v>30</v>
      </c>
      <c r="H141" s="32">
        <f aca="true" t="shared" si="20" ref="H141:W141">H143</f>
        <v>0</v>
      </c>
      <c r="I141" s="32">
        <f t="shared" si="20"/>
        <v>0</v>
      </c>
      <c r="J141" s="32">
        <f t="shared" si="20"/>
        <v>0</v>
      </c>
      <c r="K141" s="32">
        <f t="shared" si="20"/>
        <v>0</v>
      </c>
      <c r="L141" s="32">
        <f t="shared" si="20"/>
        <v>0</v>
      </c>
      <c r="M141" s="32">
        <f t="shared" si="20"/>
        <v>0</v>
      </c>
      <c r="N141" s="32">
        <f t="shared" si="20"/>
        <v>0</v>
      </c>
      <c r="O141" s="32">
        <f t="shared" si="20"/>
        <v>0</v>
      </c>
      <c r="P141" s="32">
        <f t="shared" si="20"/>
        <v>0</v>
      </c>
      <c r="Q141" s="32">
        <f t="shared" si="20"/>
        <v>0</v>
      </c>
      <c r="R141" s="32">
        <f t="shared" si="20"/>
        <v>0</v>
      </c>
      <c r="S141" s="32">
        <f t="shared" si="20"/>
        <v>0</v>
      </c>
      <c r="T141" s="32">
        <f t="shared" si="20"/>
        <v>0</v>
      </c>
      <c r="U141" s="32">
        <f t="shared" si="20"/>
        <v>0</v>
      </c>
      <c r="V141" s="32">
        <f t="shared" si="20"/>
        <v>0</v>
      </c>
      <c r="W141" s="32">
        <f t="shared" si="20"/>
        <v>0</v>
      </c>
      <c r="X141" s="67">
        <f>X143</f>
        <v>330.176</v>
      </c>
      <c r="Y141" s="59">
        <f>X141/G136*100</f>
        <v>63.18758815232721</v>
      </c>
    </row>
    <row r="142" spans="1:25" ht="32.25" outlineLevel="6" thickBot="1">
      <c r="A142" s="5" t="s">
        <v>199</v>
      </c>
      <c r="B142" s="21">
        <v>951</v>
      </c>
      <c r="C142" s="6" t="s">
        <v>67</v>
      </c>
      <c r="D142" s="6" t="s">
        <v>277</v>
      </c>
      <c r="E142" s="6" t="s">
        <v>5</v>
      </c>
      <c r="F142" s="11"/>
      <c r="G142" s="7">
        <f>G143</f>
        <v>0</v>
      </c>
      <c r="H142" s="83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151"/>
      <c r="Y142" s="59"/>
    </row>
    <row r="143" spans="1:25" ht="20.25" customHeight="1" outlineLevel="6" thickBot="1">
      <c r="A143" s="88" t="s">
        <v>100</v>
      </c>
      <c r="B143" s="92">
        <v>951</v>
      </c>
      <c r="C143" s="93" t="s">
        <v>67</v>
      </c>
      <c r="D143" s="93" t="s">
        <v>277</v>
      </c>
      <c r="E143" s="93" t="s">
        <v>95</v>
      </c>
      <c r="F143" s="11"/>
      <c r="G143" s="98">
        <f>G144</f>
        <v>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330.176</v>
      </c>
      <c r="Y143" s="59">
        <f>X143/G138*100</f>
        <v>1142.477508650519</v>
      </c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277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6" customHeight="1" outlineLevel="6" thickBot="1">
      <c r="A145" s="5" t="s">
        <v>198</v>
      </c>
      <c r="B145" s="21">
        <v>951</v>
      </c>
      <c r="C145" s="6" t="s">
        <v>67</v>
      </c>
      <c r="D145" s="6" t="s">
        <v>278</v>
      </c>
      <c r="E145" s="6" t="s">
        <v>5</v>
      </c>
      <c r="F145" s="11"/>
      <c r="G145" s="7">
        <f>G146</f>
        <v>30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18.75" customHeight="1" outlineLevel="6" thickBot="1">
      <c r="A146" s="88" t="s">
        <v>100</v>
      </c>
      <c r="B146" s="92">
        <v>951</v>
      </c>
      <c r="C146" s="93" t="s">
        <v>67</v>
      </c>
      <c r="D146" s="93" t="s">
        <v>278</v>
      </c>
      <c r="E146" s="93" t="s">
        <v>95</v>
      </c>
      <c r="F146" s="11"/>
      <c r="G146" s="98">
        <f>G147</f>
        <v>30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101</v>
      </c>
      <c r="B147" s="92">
        <v>951</v>
      </c>
      <c r="C147" s="93" t="s">
        <v>67</v>
      </c>
      <c r="D147" s="93" t="s">
        <v>278</v>
      </c>
      <c r="E147" s="93" t="s">
        <v>96</v>
      </c>
      <c r="F147" s="11"/>
      <c r="G147" s="98">
        <v>30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24" customHeight="1" outlineLevel="6" thickBot="1">
      <c r="A148" s="94" t="s">
        <v>225</v>
      </c>
      <c r="B148" s="90">
        <v>951</v>
      </c>
      <c r="C148" s="91" t="s">
        <v>67</v>
      </c>
      <c r="D148" s="91" t="s">
        <v>279</v>
      </c>
      <c r="E148" s="91" t="s">
        <v>5</v>
      </c>
      <c r="F148" s="91"/>
      <c r="G148" s="16">
        <f>G149+G152</f>
        <v>50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146</v>
      </c>
      <c r="B149" s="21">
        <v>951</v>
      </c>
      <c r="C149" s="6" t="s">
        <v>67</v>
      </c>
      <c r="D149" s="6" t="s">
        <v>280</v>
      </c>
      <c r="E149" s="6" t="s">
        <v>5</v>
      </c>
      <c r="F149" s="6"/>
      <c r="G149" s="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9.5" customHeight="1" outlineLevel="6" thickBot="1">
      <c r="A150" s="88" t="s">
        <v>100</v>
      </c>
      <c r="B150" s="92">
        <v>951</v>
      </c>
      <c r="C150" s="93" t="s">
        <v>67</v>
      </c>
      <c r="D150" s="93" t="s">
        <v>280</v>
      </c>
      <c r="E150" s="93" t="s">
        <v>95</v>
      </c>
      <c r="F150" s="93"/>
      <c r="G150" s="98">
        <f>G151</f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3" customHeight="1" outlineLevel="6" thickBot="1">
      <c r="A151" s="88" t="s">
        <v>101</v>
      </c>
      <c r="B151" s="92">
        <v>951</v>
      </c>
      <c r="C151" s="93" t="s">
        <v>67</v>
      </c>
      <c r="D151" s="93" t="s">
        <v>280</v>
      </c>
      <c r="E151" s="93" t="s">
        <v>96</v>
      </c>
      <c r="F151" s="93"/>
      <c r="G151" s="98">
        <v>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147</v>
      </c>
      <c r="B152" s="21">
        <v>951</v>
      </c>
      <c r="C152" s="6" t="s">
        <v>67</v>
      </c>
      <c r="D152" s="6" t="s">
        <v>281</v>
      </c>
      <c r="E152" s="6" t="s">
        <v>5</v>
      </c>
      <c r="F152" s="6"/>
      <c r="G152" s="7">
        <f>G153</f>
        <v>50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7.25" customHeight="1" outlineLevel="6" thickBot="1">
      <c r="A153" s="88" t="s">
        <v>100</v>
      </c>
      <c r="B153" s="92">
        <v>951</v>
      </c>
      <c r="C153" s="93" t="s">
        <v>67</v>
      </c>
      <c r="D153" s="93" t="s">
        <v>281</v>
      </c>
      <c r="E153" s="93" t="s">
        <v>95</v>
      </c>
      <c r="F153" s="93"/>
      <c r="G153" s="98">
        <f>G154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8" t="s">
        <v>101</v>
      </c>
      <c r="B154" s="92">
        <v>951</v>
      </c>
      <c r="C154" s="93" t="s">
        <v>67</v>
      </c>
      <c r="D154" s="93" t="s">
        <v>281</v>
      </c>
      <c r="E154" s="93" t="s">
        <v>96</v>
      </c>
      <c r="F154" s="93"/>
      <c r="G154" s="98">
        <v>50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4" t="s">
        <v>226</v>
      </c>
      <c r="B155" s="90">
        <v>951</v>
      </c>
      <c r="C155" s="91" t="s">
        <v>67</v>
      </c>
      <c r="D155" s="91" t="s">
        <v>282</v>
      </c>
      <c r="E155" s="91" t="s">
        <v>5</v>
      </c>
      <c r="F155" s="91"/>
      <c r="G155" s="16">
        <f>G156+G159</f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148</v>
      </c>
      <c r="B156" s="21">
        <v>951</v>
      </c>
      <c r="C156" s="6" t="s">
        <v>67</v>
      </c>
      <c r="D156" s="6" t="s">
        <v>283</v>
      </c>
      <c r="E156" s="6" t="s">
        <v>5</v>
      </c>
      <c r="F156" s="6"/>
      <c r="G156" s="7">
        <f>G157</f>
        <v>10</v>
      </c>
      <c r="H156" s="32">
        <f aca="true" t="shared" si="21" ref="H156:W156">H157</f>
        <v>0</v>
      </c>
      <c r="I156" s="32">
        <f t="shared" si="21"/>
        <v>0</v>
      </c>
      <c r="J156" s="32">
        <f t="shared" si="21"/>
        <v>0</v>
      </c>
      <c r="K156" s="32">
        <f t="shared" si="21"/>
        <v>0</v>
      </c>
      <c r="L156" s="32">
        <f t="shared" si="21"/>
        <v>0</v>
      </c>
      <c r="M156" s="32">
        <f t="shared" si="21"/>
        <v>0</v>
      </c>
      <c r="N156" s="32">
        <f t="shared" si="21"/>
        <v>0</v>
      </c>
      <c r="O156" s="32">
        <f t="shared" si="21"/>
        <v>0</v>
      </c>
      <c r="P156" s="32">
        <f t="shared" si="21"/>
        <v>0</v>
      </c>
      <c r="Q156" s="32">
        <f t="shared" si="21"/>
        <v>0</v>
      </c>
      <c r="R156" s="32">
        <f t="shared" si="21"/>
        <v>0</v>
      </c>
      <c r="S156" s="32">
        <f t="shared" si="21"/>
        <v>0</v>
      </c>
      <c r="T156" s="32">
        <f t="shared" si="21"/>
        <v>0</v>
      </c>
      <c r="U156" s="32">
        <f t="shared" si="21"/>
        <v>0</v>
      </c>
      <c r="V156" s="32">
        <f t="shared" si="21"/>
        <v>0</v>
      </c>
      <c r="W156" s="32">
        <f t="shared" si="21"/>
        <v>0</v>
      </c>
      <c r="X156" s="67">
        <f>X157</f>
        <v>409.75398</v>
      </c>
      <c r="Y156" s="59" t="e">
        <f>X156/G150*100</f>
        <v>#DIV/0!</v>
      </c>
    </row>
    <row r="157" spans="1:25" ht="19.5" customHeight="1" outlineLevel="6" thickBot="1">
      <c r="A157" s="88" t="s">
        <v>100</v>
      </c>
      <c r="B157" s="92">
        <v>951</v>
      </c>
      <c r="C157" s="93" t="s">
        <v>67</v>
      </c>
      <c r="D157" s="93" t="s">
        <v>283</v>
      </c>
      <c r="E157" s="93" t="s">
        <v>95</v>
      </c>
      <c r="F157" s="93"/>
      <c r="G157" s="98">
        <f>G158</f>
        <v>10</v>
      </c>
      <c r="H157" s="2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45"/>
      <c r="X157" s="65">
        <v>409.75398</v>
      </c>
      <c r="Y157" s="59" t="e">
        <f>X157/G151*100</f>
        <v>#DIV/0!</v>
      </c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283</v>
      </c>
      <c r="E158" s="93" t="s">
        <v>96</v>
      </c>
      <c r="F158" s="93"/>
      <c r="G158" s="98"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365</v>
      </c>
      <c r="B159" s="21">
        <v>951</v>
      </c>
      <c r="C159" s="6" t="s">
        <v>67</v>
      </c>
      <c r="D159" s="6" t="s">
        <v>366</v>
      </c>
      <c r="E159" s="6" t="s">
        <v>5</v>
      </c>
      <c r="F159" s="6"/>
      <c r="G159" s="7">
        <f>G160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21" customHeight="1" outlineLevel="6" thickBot="1">
      <c r="A160" s="88" t="s">
        <v>100</v>
      </c>
      <c r="B160" s="92">
        <v>951</v>
      </c>
      <c r="C160" s="93" t="s">
        <v>67</v>
      </c>
      <c r="D160" s="93" t="s">
        <v>366</v>
      </c>
      <c r="E160" s="93" t="s">
        <v>95</v>
      </c>
      <c r="F160" s="93"/>
      <c r="G160" s="98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8" t="s">
        <v>101</v>
      </c>
      <c r="B161" s="92">
        <v>951</v>
      </c>
      <c r="C161" s="93" t="s">
        <v>67</v>
      </c>
      <c r="D161" s="93" t="s">
        <v>366</v>
      </c>
      <c r="E161" s="93" t="s">
        <v>96</v>
      </c>
      <c r="F161" s="93"/>
      <c r="G161" s="98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94" t="s">
        <v>357</v>
      </c>
      <c r="B162" s="90">
        <v>951</v>
      </c>
      <c r="C162" s="91" t="s">
        <v>67</v>
      </c>
      <c r="D162" s="91" t="s">
        <v>353</v>
      </c>
      <c r="E162" s="91" t="s">
        <v>5</v>
      </c>
      <c r="F162" s="91"/>
      <c r="G162" s="145">
        <f>G163+G165</f>
        <v>11548.399000000001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16.5" outlineLevel="6" thickBot="1">
      <c r="A163" s="5" t="s">
        <v>120</v>
      </c>
      <c r="B163" s="21">
        <v>951</v>
      </c>
      <c r="C163" s="6" t="s">
        <v>67</v>
      </c>
      <c r="D163" s="6" t="s">
        <v>375</v>
      </c>
      <c r="E163" s="6" t="s">
        <v>119</v>
      </c>
      <c r="F163" s="6"/>
      <c r="G163" s="149">
        <f>G164</f>
        <v>4042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99" t="s">
        <v>206</v>
      </c>
      <c r="B164" s="92">
        <v>951</v>
      </c>
      <c r="C164" s="93" t="s">
        <v>67</v>
      </c>
      <c r="D164" s="93" t="s">
        <v>375</v>
      </c>
      <c r="E164" s="93" t="s">
        <v>89</v>
      </c>
      <c r="F164" s="93"/>
      <c r="G164" s="144">
        <v>4042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16.5" outlineLevel="6" thickBot="1">
      <c r="A165" s="5" t="s">
        <v>120</v>
      </c>
      <c r="B165" s="21">
        <v>951</v>
      </c>
      <c r="C165" s="6" t="s">
        <v>67</v>
      </c>
      <c r="D165" s="6" t="s">
        <v>356</v>
      </c>
      <c r="E165" s="6" t="s">
        <v>119</v>
      </c>
      <c r="F165" s="6"/>
      <c r="G165" s="149">
        <f>G166</f>
        <v>7506.399</v>
      </c>
      <c r="H165" s="40">
        <f aca="true" t="shared" si="22" ref="H165:X165">H166</f>
        <v>0</v>
      </c>
      <c r="I165" s="40">
        <f t="shared" si="22"/>
        <v>0</v>
      </c>
      <c r="J165" s="40">
        <f t="shared" si="22"/>
        <v>0</v>
      </c>
      <c r="K165" s="40">
        <f t="shared" si="22"/>
        <v>0</v>
      </c>
      <c r="L165" s="40">
        <f t="shared" si="22"/>
        <v>0</v>
      </c>
      <c r="M165" s="40">
        <f t="shared" si="22"/>
        <v>0</v>
      </c>
      <c r="N165" s="40">
        <f t="shared" si="22"/>
        <v>0</v>
      </c>
      <c r="O165" s="40">
        <f t="shared" si="22"/>
        <v>0</v>
      </c>
      <c r="P165" s="40">
        <f t="shared" si="22"/>
        <v>0</v>
      </c>
      <c r="Q165" s="40">
        <f t="shared" si="22"/>
        <v>0</v>
      </c>
      <c r="R165" s="40">
        <f t="shared" si="22"/>
        <v>0</v>
      </c>
      <c r="S165" s="40">
        <f t="shared" si="22"/>
        <v>0</v>
      </c>
      <c r="T165" s="40">
        <f t="shared" si="22"/>
        <v>0</v>
      </c>
      <c r="U165" s="40">
        <f t="shared" si="22"/>
        <v>0</v>
      </c>
      <c r="V165" s="40">
        <f t="shared" si="22"/>
        <v>0</v>
      </c>
      <c r="W165" s="40">
        <f t="shared" si="22"/>
        <v>0</v>
      </c>
      <c r="X165" s="72">
        <f t="shared" si="22"/>
        <v>1027.32</v>
      </c>
      <c r="Y165" s="59">
        <f>X165/G156*100</f>
        <v>10273.2</v>
      </c>
    </row>
    <row r="166" spans="1:25" ht="48" outlineLevel="6" thickBot="1">
      <c r="A166" s="99" t="s">
        <v>206</v>
      </c>
      <c r="B166" s="92">
        <v>951</v>
      </c>
      <c r="C166" s="93" t="s">
        <v>67</v>
      </c>
      <c r="D166" s="93" t="s">
        <v>356</v>
      </c>
      <c r="E166" s="93" t="s">
        <v>89</v>
      </c>
      <c r="F166" s="93"/>
      <c r="G166" s="98">
        <v>7506.399</v>
      </c>
      <c r="H166" s="32">
        <f aca="true" t="shared" si="23" ref="H166:X166">H178</f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  <c r="L166" s="32">
        <f t="shared" si="23"/>
        <v>0</v>
      </c>
      <c r="M166" s="32">
        <f t="shared" si="23"/>
        <v>0</v>
      </c>
      <c r="N166" s="32">
        <f t="shared" si="23"/>
        <v>0</v>
      </c>
      <c r="O166" s="32">
        <f t="shared" si="23"/>
        <v>0</v>
      </c>
      <c r="P166" s="32">
        <f t="shared" si="23"/>
        <v>0</v>
      </c>
      <c r="Q166" s="32">
        <f t="shared" si="23"/>
        <v>0</v>
      </c>
      <c r="R166" s="32">
        <f t="shared" si="23"/>
        <v>0</v>
      </c>
      <c r="S166" s="32">
        <f t="shared" si="23"/>
        <v>0</v>
      </c>
      <c r="T166" s="32">
        <f t="shared" si="23"/>
        <v>0</v>
      </c>
      <c r="U166" s="32">
        <f t="shared" si="23"/>
        <v>0</v>
      </c>
      <c r="V166" s="32">
        <f t="shared" si="23"/>
        <v>0</v>
      </c>
      <c r="W166" s="32">
        <f t="shared" si="23"/>
        <v>0</v>
      </c>
      <c r="X166" s="67">
        <f t="shared" si="23"/>
        <v>1027.32</v>
      </c>
      <c r="Y166" s="59">
        <f>X166/G157*100</f>
        <v>10273.2</v>
      </c>
    </row>
    <row r="167" spans="1:25" ht="32.25" outlineLevel="6" thickBot="1">
      <c r="A167" s="94" t="s">
        <v>369</v>
      </c>
      <c r="B167" s="90">
        <v>951</v>
      </c>
      <c r="C167" s="91" t="s">
        <v>67</v>
      </c>
      <c r="D167" s="91" t="s">
        <v>370</v>
      </c>
      <c r="E167" s="91" t="s">
        <v>5</v>
      </c>
      <c r="F167" s="91"/>
      <c r="G167" s="145">
        <f>G168</f>
        <v>20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21" customHeight="1" outlineLevel="6" thickBot="1">
      <c r="A168" s="5" t="s">
        <v>100</v>
      </c>
      <c r="B168" s="21">
        <v>951</v>
      </c>
      <c r="C168" s="6" t="s">
        <v>67</v>
      </c>
      <c r="D168" s="6" t="s">
        <v>371</v>
      </c>
      <c r="E168" s="6" t="s">
        <v>95</v>
      </c>
      <c r="F168" s="6"/>
      <c r="G168" s="149">
        <f>G169</f>
        <v>20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371</v>
      </c>
      <c r="E169" s="93" t="s">
        <v>96</v>
      </c>
      <c r="F169" s="93"/>
      <c r="G169" s="144">
        <v>20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32.25" outlineLevel="6" thickBot="1">
      <c r="A170" s="94" t="s">
        <v>398</v>
      </c>
      <c r="B170" s="90">
        <v>951</v>
      </c>
      <c r="C170" s="91" t="s">
        <v>67</v>
      </c>
      <c r="D170" s="91" t="s">
        <v>400</v>
      </c>
      <c r="E170" s="91" t="s">
        <v>5</v>
      </c>
      <c r="F170" s="91"/>
      <c r="G170" s="145">
        <f>G171</f>
        <v>10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32.25" outlineLevel="6" thickBot="1">
      <c r="A171" s="5" t="s">
        <v>100</v>
      </c>
      <c r="B171" s="21">
        <v>951</v>
      </c>
      <c r="C171" s="6" t="s">
        <v>67</v>
      </c>
      <c r="D171" s="6" t="s">
        <v>401</v>
      </c>
      <c r="E171" s="6" t="s">
        <v>95</v>
      </c>
      <c r="F171" s="6"/>
      <c r="G171" s="149">
        <f>G172</f>
        <v>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401</v>
      </c>
      <c r="E172" s="93" t="s">
        <v>96</v>
      </c>
      <c r="F172" s="93"/>
      <c r="G172" s="144">
        <v>10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48" outlineLevel="6" thickBot="1">
      <c r="A173" s="94" t="s">
        <v>399</v>
      </c>
      <c r="B173" s="90">
        <v>951</v>
      </c>
      <c r="C173" s="91" t="s">
        <v>67</v>
      </c>
      <c r="D173" s="91" t="s">
        <v>402</v>
      </c>
      <c r="E173" s="91" t="s">
        <v>5</v>
      </c>
      <c r="F173" s="91"/>
      <c r="G173" s="145">
        <f>G174+G176</f>
        <v>105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5" customHeight="1" outlineLevel="6" thickBot="1">
      <c r="A174" s="5" t="s">
        <v>100</v>
      </c>
      <c r="B174" s="21">
        <v>951</v>
      </c>
      <c r="C174" s="6" t="s">
        <v>67</v>
      </c>
      <c r="D174" s="6" t="s">
        <v>403</v>
      </c>
      <c r="E174" s="6" t="s">
        <v>95</v>
      </c>
      <c r="F174" s="6"/>
      <c r="G174" s="149">
        <f>G175</f>
        <v>104.3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9" t="s">
        <v>101</v>
      </c>
      <c r="B175" s="92">
        <v>951</v>
      </c>
      <c r="C175" s="93" t="s">
        <v>67</v>
      </c>
      <c r="D175" s="93" t="s">
        <v>403</v>
      </c>
      <c r="E175" s="93" t="s">
        <v>96</v>
      </c>
      <c r="F175" s="93"/>
      <c r="G175" s="144">
        <v>104.3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16.5" outlineLevel="6" thickBot="1">
      <c r="A176" s="5" t="s">
        <v>102</v>
      </c>
      <c r="B176" s="21">
        <v>951</v>
      </c>
      <c r="C176" s="6" t="s">
        <v>67</v>
      </c>
      <c r="D176" s="6" t="s">
        <v>403</v>
      </c>
      <c r="E176" s="6" t="s">
        <v>97</v>
      </c>
      <c r="F176" s="6"/>
      <c r="G176" s="149">
        <f>G177</f>
        <v>0.7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6.5" outlineLevel="6" thickBot="1">
      <c r="A177" s="96" t="s">
        <v>363</v>
      </c>
      <c r="B177" s="92">
        <v>951</v>
      </c>
      <c r="C177" s="93" t="s">
        <v>67</v>
      </c>
      <c r="D177" s="93" t="s">
        <v>403</v>
      </c>
      <c r="E177" s="93" t="s">
        <v>364</v>
      </c>
      <c r="F177" s="115"/>
      <c r="G177" s="144">
        <v>0.7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16.5" outlineLevel="6" thickBot="1">
      <c r="A178" s="117" t="s">
        <v>149</v>
      </c>
      <c r="B178" s="131">
        <v>951</v>
      </c>
      <c r="C178" s="39" t="s">
        <v>150</v>
      </c>
      <c r="D178" s="39" t="s">
        <v>261</v>
      </c>
      <c r="E178" s="39" t="s">
        <v>5</v>
      </c>
      <c r="F178" s="118"/>
      <c r="G178" s="119">
        <f>G179</f>
        <v>1638.7</v>
      </c>
      <c r="H178" s="34">
        <f aca="true" t="shared" si="24" ref="H178:X178">H184</f>
        <v>0</v>
      </c>
      <c r="I178" s="34">
        <f t="shared" si="24"/>
        <v>0</v>
      </c>
      <c r="J178" s="34">
        <f t="shared" si="24"/>
        <v>0</v>
      </c>
      <c r="K178" s="34">
        <f t="shared" si="24"/>
        <v>0</v>
      </c>
      <c r="L178" s="34">
        <f t="shared" si="24"/>
        <v>0</v>
      </c>
      <c r="M178" s="34">
        <f t="shared" si="24"/>
        <v>0</v>
      </c>
      <c r="N178" s="34">
        <f t="shared" si="24"/>
        <v>0</v>
      </c>
      <c r="O178" s="34">
        <f t="shared" si="24"/>
        <v>0</v>
      </c>
      <c r="P178" s="34">
        <f t="shared" si="24"/>
        <v>0</v>
      </c>
      <c r="Q178" s="34">
        <f t="shared" si="24"/>
        <v>0</v>
      </c>
      <c r="R178" s="34">
        <f t="shared" si="24"/>
        <v>0</v>
      </c>
      <c r="S178" s="34">
        <f t="shared" si="24"/>
        <v>0</v>
      </c>
      <c r="T178" s="34">
        <f t="shared" si="24"/>
        <v>0</v>
      </c>
      <c r="U178" s="34">
        <f t="shared" si="24"/>
        <v>0</v>
      </c>
      <c r="V178" s="34">
        <f t="shared" si="24"/>
        <v>0</v>
      </c>
      <c r="W178" s="34">
        <f t="shared" si="24"/>
        <v>0</v>
      </c>
      <c r="X178" s="68">
        <f t="shared" si="24"/>
        <v>1027.32</v>
      </c>
      <c r="Y178" s="59">
        <f>X178/G158*100</f>
        <v>10273.2</v>
      </c>
    </row>
    <row r="179" spans="1:25" ht="16.5" outlineLevel="6" thickBot="1">
      <c r="A179" s="30" t="s">
        <v>82</v>
      </c>
      <c r="B179" s="19">
        <v>951</v>
      </c>
      <c r="C179" s="9" t="s">
        <v>83</v>
      </c>
      <c r="D179" s="9" t="s">
        <v>261</v>
      </c>
      <c r="E179" s="9" t="s">
        <v>5</v>
      </c>
      <c r="F179" s="120" t="s">
        <v>5</v>
      </c>
      <c r="G179" s="31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6" thickBot="1">
      <c r="A180" s="112" t="s">
        <v>135</v>
      </c>
      <c r="B180" s="19">
        <v>951</v>
      </c>
      <c r="C180" s="11" t="s">
        <v>83</v>
      </c>
      <c r="D180" s="11" t="s">
        <v>262</v>
      </c>
      <c r="E180" s="11" t="s">
        <v>5</v>
      </c>
      <c r="F180" s="121"/>
      <c r="G180" s="32">
        <f>G181</f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12" t="s">
        <v>136</v>
      </c>
      <c r="B181" s="19">
        <v>951</v>
      </c>
      <c r="C181" s="11" t="s">
        <v>83</v>
      </c>
      <c r="D181" s="11" t="s">
        <v>263</v>
      </c>
      <c r="E181" s="11" t="s">
        <v>5</v>
      </c>
      <c r="F181" s="121"/>
      <c r="G181" s="32">
        <f>G182</f>
        <v>1638.7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89" t="s">
        <v>38</v>
      </c>
      <c r="B182" s="90">
        <v>951</v>
      </c>
      <c r="C182" s="91" t="s">
        <v>83</v>
      </c>
      <c r="D182" s="91" t="s">
        <v>284</v>
      </c>
      <c r="E182" s="91" t="s">
        <v>5</v>
      </c>
      <c r="F182" s="122" t="s">
        <v>5</v>
      </c>
      <c r="G182" s="35">
        <f>G183</f>
        <v>1638.7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16.5" outlineLevel="6" thickBot="1">
      <c r="A183" s="33" t="s">
        <v>116</v>
      </c>
      <c r="B183" s="133">
        <v>951</v>
      </c>
      <c r="C183" s="6" t="s">
        <v>83</v>
      </c>
      <c r="D183" s="6" t="s">
        <v>284</v>
      </c>
      <c r="E183" s="6" t="s">
        <v>115</v>
      </c>
      <c r="F183" s="116" t="s">
        <v>151</v>
      </c>
      <c r="G183" s="34">
        <v>1638.7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08" t="s">
        <v>52</v>
      </c>
      <c r="B184" s="18">
        <v>951</v>
      </c>
      <c r="C184" s="14" t="s">
        <v>51</v>
      </c>
      <c r="D184" s="14" t="s">
        <v>261</v>
      </c>
      <c r="E184" s="14" t="s">
        <v>5</v>
      </c>
      <c r="F184" s="14"/>
      <c r="G184" s="15">
        <f aca="true" t="shared" si="25" ref="G184:G189">G185</f>
        <v>0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6" ref="Y184:Y189">X184/G178*100</f>
        <v>62.691157624946605</v>
      </c>
    </row>
    <row r="185" spans="1:25" ht="18" customHeight="1" outlineLevel="6" thickBot="1">
      <c r="A185" s="8" t="s">
        <v>31</v>
      </c>
      <c r="B185" s="19">
        <v>951</v>
      </c>
      <c r="C185" s="9" t="s">
        <v>10</v>
      </c>
      <c r="D185" s="9" t="s">
        <v>261</v>
      </c>
      <c r="E185" s="9" t="s">
        <v>5</v>
      </c>
      <c r="F185" s="9"/>
      <c r="G185" s="10">
        <f t="shared" si="25"/>
        <v>0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6"/>
        <v>#REF!</v>
      </c>
    </row>
    <row r="186" spans="1:25" ht="34.5" customHeight="1" outlineLevel="3" thickBot="1">
      <c r="A186" s="112" t="s">
        <v>135</v>
      </c>
      <c r="B186" s="19">
        <v>951</v>
      </c>
      <c r="C186" s="9" t="s">
        <v>10</v>
      </c>
      <c r="D186" s="9" t="s">
        <v>262</v>
      </c>
      <c r="E186" s="9" t="s">
        <v>5</v>
      </c>
      <c r="F186" s="9"/>
      <c r="G186" s="10">
        <f t="shared" si="25"/>
        <v>0</v>
      </c>
      <c r="H186" s="31">
        <f aca="true" t="shared" si="27" ref="H186:X188">H187</f>
        <v>0</v>
      </c>
      <c r="I186" s="31">
        <f t="shared" si="27"/>
        <v>0</v>
      </c>
      <c r="J186" s="31">
        <f t="shared" si="27"/>
        <v>0</v>
      </c>
      <c r="K186" s="31">
        <f t="shared" si="27"/>
        <v>0</v>
      </c>
      <c r="L186" s="31">
        <f t="shared" si="27"/>
        <v>0</v>
      </c>
      <c r="M186" s="31">
        <f t="shared" si="27"/>
        <v>0</v>
      </c>
      <c r="N186" s="31">
        <f t="shared" si="27"/>
        <v>0</v>
      </c>
      <c r="O186" s="31">
        <f t="shared" si="27"/>
        <v>0</v>
      </c>
      <c r="P186" s="31">
        <f t="shared" si="27"/>
        <v>0</v>
      </c>
      <c r="Q186" s="31">
        <f t="shared" si="27"/>
        <v>0</v>
      </c>
      <c r="R186" s="31">
        <f t="shared" si="27"/>
        <v>0</v>
      </c>
      <c r="S186" s="31">
        <f t="shared" si="27"/>
        <v>0</v>
      </c>
      <c r="T186" s="31">
        <f t="shared" si="27"/>
        <v>0</v>
      </c>
      <c r="U186" s="31">
        <f t="shared" si="27"/>
        <v>0</v>
      </c>
      <c r="V186" s="31">
        <f t="shared" si="27"/>
        <v>0</v>
      </c>
      <c r="W186" s="31">
        <f t="shared" si="27"/>
        <v>0</v>
      </c>
      <c r="X186" s="66">
        <f t="shared" si="27"/>
        <v>67.348</v>
      </c>
      <c r="Y186" s="59">
        <f t="shared" si="26"/>
        <v>4.109843168365168</v>
      </c>
    </row>
    <row r="187" spans="1:25" ht="18.75" customHeight="1" outlineLevel="3" thickBot="1">
      <c r="A187" s="112" t="s">
        <v>136</v>
      </c>
      <c r="B187" s="19">
        <v>951</v>
      </c>
      <c r="C187" s="11" t="s">
        <v>10</v>
      </c>
      <c r="D187" s="11" t="s">
        <v>263</v>
      </c>
      <c r="E187" s="11" t="s">
        <v>5</v>
      </c>
      <c r="F187" s="11"/>
      <c r="G187" s="12">
        <f t="shared" si="25"/>
        <v>0</v>
      </c>
      <c r="H187" s="32">
        <f t="shared" si="27"/>
        <v>0</v>
      </c>
      <c r="I187" s="32">
        <f t="shared" si="27"/>
        <v>0</v>
      </c>
      <c r="J187" s="32">
        <f t="shared" si="27"/>
        <v>0</v>
      </c>
      <c r="K187" s="32">
        <f t="shared" si="27"/>
        <v>0</v>
      </c>
      <c r="L187" s="32">
        <f t="shared" si="27"/>
        <v>0</v>
      </c>
      <c r="M187" s="32">
        <f t="shared" si="27"/>
        <v>0</v>
      </c>
      <c r="N187" s="32">
        <f t="shared" si="27"/>
        <v>0</v>
      </c>
      <c r="O187" s="32">
        <f t="shared" si="27"/>
        <v>0</v>
      </c>
      <c r="P187" s="32">
        <f t="shared" si="27"/>
        <v>0</v>
      </c>
      <c r="Q187" s="32">
        <f t="shared" si="27"/>
        <v>0</v>
      </c>
      <c r="R187" s="32">
        <f t="shared" si="27"/>
        <v>0</v>
      </c>
      <c r="S187" s="32">
        <f t="shared" si="27"/>
        <v>0</v>
      </c>
      <c r="T187" s="32">
        <f t="shared" si="27"/>
        <v>0</v>
      </c>
      <c r="U187" s="32">
        <f t="shared" si="27"/>
        <v>0</v>
      </c>
      <c r="V187" s="32">
        <f t="shared" si="27"/>
        <v>0</v>
      </c>
      <c r="W187" s="32">
        <f t="shared" si="27"/>
        <v>0</v>
      </c>
      <c r="X187" s="67">
        <f t="shared" si="27"/>
        <v>67.348</v>
      </c>
      <c r="Y187" s="59">
        <f t="shared" si="26"/>
        <v>4.109843168365168</v>
      </c>
    </row>
    <row r="188" spans="1:25" ht="33.75" customHeight="1" outlineLevel="4" thickBot="1">
      <c r="A188" s="94" t="s">
        <v>152</v>
      </c>
      <c r="B188" s="90">
        <v>951</v>
      </c>
      <c r="C188" s="91" t="s">
        <v>10</v>
      </c>
      <c r="D188" s="91" t="s">
        <v>285</v>
      </c>
      <c r="E188" s="91" t="s">
        <v>5</v>
      </c>
      <c r="F188" s="91"/>
      <c r="G188" s="16">
        <f t="shared" si="25"/>
        <v>0</v>
      </c>
      <c r="H188" s="34">
        <f t="shared" si="27"/>
        <v>0</v>
      </c>
      <c r="I188" s="34">
        <f t="shared" si="27"/>
        <v>0</v>
      </c>
      <c r="J188" s="34">
        <f t="shared" si="27"/>
        <v>0</v>
      </c>
      <c r="K188" s="34">
        <f t="shared" si="27"/>
        <v>0</v>
      </c>
      <c r="L188" s="34">
        <f t="shared" si="27"/>
        <v>0</v>
      </c>
      <c r="M188" s="34">
        <f t="shared" si="27"/>
        <v>0</v>
      </c>
      <c r="N188" s="34">
        <f t="shared" si="27"/>
        <v>0</v>
      </c>
      <c r="O188" s="34">
        <f t="shared" si="27"/>
        <v>0</v>
      </c>
      <c r="P188" s="34">
        <f t="shared" si="27"/>
        <v>0</v>
      </c>
      <c r="Q188" s="34">
        <f t="shared" si="27"/>
        <v>0</v>
      </c>
      <c r="R188" s="34">
        <f t="shared" si="27"/>
        <v>0</v>
      </c>
      <c r="S188" s="34">
        <f t="shared" si="27"/>
        <v>0</v>
      </c>
      <c r="T188" s="34">
        <f t="shared" si="27"/>
        <v>0</v>
      </c>
      <c r="U188" s="34">
        <f t="shared" si="27"/>
        <v>0</v>
      </c>
      <c r="V188" s="34">
        <f t="shared" si="27"/>
        <v>0</v>
      </c>
      <c r="W188" s="34">
        <f t="shared" si="27"/>
        <v>0</v>
      </c>
      <c r="X188" s="68">
        <f t="shared" si="27"/>
        <v>67.348</v>
      </c>
      <c r="Y188" s="59">
        <f t="shared" si="26"/>
        <v>4.109843168365168</v>
      </c>
    </row>
    <row r="189" spans="1:25" ht="17.25" customHeight="1" outlineLevel="5" thickBot="1">
      <c r="A189" s="5" t="s">
        <v>100</v>
      </c>
      <c r="B189" s="21">
        <v>951</v>
      </c>
      <c r="C189" s="6" t="s">
        <v>10</v>
      </c>
      <c r="D189" s="6" t="s">
        <v>285</v>
      </c>
      <c r="E189" s="6" t="s">
        <v>95</v>
      </c>
      <c r="F189" s="6"/>
      <c r="G189" s="7">
        <f t="shared" si="25"/>
        <v>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6"/>
        <v>4.109843168365168</v>
      </c>
    </row>
    <row r="190" spans="1:25" ht="32.25" outlineLevel="5" thickBot="1">
      <c r="A190" s="88" t="s">
        <v>101</v>
      </c>
      <c r="B190" s="92">
        <v>951</v>
      </c>
      <c r="C190" s="93" t="s">
        <v>10</v>
      </c>
      <c r="D190" s="93" t="s">
        <v>285</v>
      </c>
      <c r="E190" s="93" t="s">
        <v>96</v>
      </c>
      <c r="F190" s="93"/>
      <c r="G190" s="98">
        <v>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9.5" outlineLevel="6" thickBot="1">
      <c r="A191" s="108" t="s">
        <v>50</v>
      </c>
      <c r="B191" s="18">
        <v>951</v>
      </c>
      <c r="C191" s="14" t="s">
        <v>49</v>
      </c>
      <c r="D191" s="14" t="s">
        <v>261</v>
      </c>
      <c r="E191" s="14" t="s">
        <v>5</v>
      </c>
      <c r="F191" s="14"/>
      <c r="G191" s="142">
        <f>G198+G215+G192</f>
        <v>16004.281</v>
      </c>
      <c r="H191" s="29" t="e">
        <f aca="true" t="shared" si="28" ref="H191:X191">H192+H197</f>
        <v>#REF!</v>
      </c>
      <c r="I191" s="29" t="e">
        <f t="shared" si="28"/>
        <v>#REF!</v>
      </c>
      <c r="J191" s="29" t="e">
        <f t="shared" si="28"/>
        <v>#REF!</v>
      </c>
      <c r="K191" s="29" t="e">
        <f t="shared" si="28"/>
        <v>#REF!</v>
      </c>
      <c r="L191" s="29" t="e">
        <f t="shared" si="28"/>
        <v>#REF!</v>
      </c>
      <c r="M191" s="29" t="e">
        <f t="shared" si="28"/>
        <v>#REF!</v>
      </c>
      <c r="N191" s="29" t="e">
        <f t="shared" si="28"/>
        <v>#REF!</v>
      </c>
      <c r="O191" s="29" t="e">
        <f t="shared" si="28"/>
        <v>#REF!</v>
      </c>
      <c r="P191" s="29" t="e">
        <f t="shared" si="28"/>
        <v>#REF!</v>
      </c>
      <c r="Q191" s="29" t="e">
        <f t="shared" si="28"/>
        <v>#REF!</v>
      </c>
      <c r="R191" s="29" t="e">
        <f t="shared" si="28"/>
        <v>#REF!</v>
      </c>
      <c r="S191" s="29" t="e">
        <f t="shared" si="28"/>
        <v>#REF!</v>
      </c>
      <c r="T191" s="29" t="e">
        <f t="shared" si="28"/>
        <v>#REF!</v>
      </c>
      <c r="U191" s="29" t="e">
        <f t="shared" si="28"/>
        <v>#REF!</v>
      </c>
      <c r="V191" s="29" t="e">
        <f t="shared" si="28"/>
        <v>#REF!</v>
      </c>
      <c r="W191" s="29" t="e">
        <f t="shared" si="28"/>
        <v>#REF!</v>
      </c>
      <c r="X191" s="73" t="e">
        <f t="shared" si="28"/>
        <v>#REF!</v>
      </c>
      <c r="Y191" s="59" t="e">
        <f>X191/G185*100</f>
        <v>#REF!</v>
      </c>
    </row>
    <row r="192" spans="1:25" ht="16.5" outlineLevel="6" thickBot="1">
      <c r="A192" s="80" t="s">
        <v>210</v>
      </c>
      <c r="B192" s="19">
        <v>951</v>
      </c>
      <c r="C192" s="9" t="s">
        <v>212</v>
      </c>
      <c r="D192" s="9" t="s">
        <v>261</v>
      </c>
      <c r="E192" s="9" t="s">
        <v>5</v>
      </c>
      <c r="F192" s="9"/>
      <c r="G192" s="143">
        <f>G193</f>
        <v>379.281</v>
      </c>
      <c r="H192" s="31">
        <f aca="true" t="shared" si="29" ref="H192:X193">H193</f>
        <v>0</v>
      </c>
      <c r="I192" s="31">
        <f t="shared" si="29"/>
        <v>0</v>
      </c>
      <c r="J192" s="31">
        <f t="shared" si="29"/>
        <v>0</v>
      </c>
      <c r="K192" s="31">
        <f t="shared" si="29"/>
        <v>0</v>
      </c>
      <c r="L192" s="31">
        <f t="shared" si="29"/>
        <v>0</v>
      </c>
      <c r="M192" s="31">
        <f t="shared" si="29"/>
        <v>0</v>
      </c>
      <c r="N192" s="31">
        <f t="shared" si="29"/>
        <v>0</v>
      </c>
      <c r="O192" s="31">
        <f t="shared" si="29"/>
        <v>0</v>
      </c>
      <c r="P192" s="31">
        <f t="shared" si="29"/>
        <v>0</v>
      </c>
      <c r="Q192" s="31">
        <f t="shared" si="29"/>
        <v>0</v>
      </c>
      <c r="R192" s="31">
        <f t="shared" si="29"/>
        <v>0</v>
      </c>
      <c r="S192" s="31">
        <f t="shared" si="29"/>
        <v>0</v>
      </c>
      <c r="T192" s="31">
        <f t="shared" si="29"/>
        <v>0</v>
      </c>
      <c r="U192" s="31">
        <f t="shared" si="29"/>
        <v>0</v>
      </c>
      <c r="V192" s="31">
        <f t="shared" si="29"/>
        <v>0</v>
      </c>
      <c r="W192" s="31">
        <f t="shared" si="29"/>
        <v>0</v>
      </c>
      <c r="X192" s="66">
        <f t="shared" si="29"/>
        <v>0</v>
      </c>
      <c r="Y192" s="59" t="e">
        <f>X192/G186*100</f>
        <v>#DIV/0!</v>
      </c>
    </row>
    <row r="193" spans="1:25" ht="32.25" outlineLevel="6" thickBot="1">
      <c r="A193" s="112" t="s">
        <v>135</v>
      </c>
      <c r="B193" s="19">
        <v>951</v>
      </c>
      <c r="C193" s="9" t="s">
        <v>212</v>
      </c>
      <c r="D193" s="9" t="s">
        <v>262</v>
      </c>
      <c r="E193" s="9" t="s">
        <v>5</v>
      </c>
      <c r="F193" s="9"/>
      <c r="G193" s="143">
        <f>G194</f>
        <v>379.281</v>
      </c>
      <c r="H193" s="32">
        <f t="shared" si="29"/>
        <v>0</v>
      </c>
      <c r="I193" s="32">
        <f t="shared" si="29"/>
        <v>0</v>
      </c>
      <c r="J193" s="32">
        <f t="shared" si="29"/>
        <v>0</v>
      </c>
      <c r="K193" s="32">
        <f t="shared" si="29"/>
        <v>0</v>
      </c>
      <c r="L193" s="32">
        <f t="shared" si="29"/>
        <v>0</v>
      </c>
      <c r="M193" s="32">
        <f t="shared" si="29"/>
        <v>0</v>
      </c>
      <c r="N193" s="32">
        <f t="shared" si="29"/>
        <v>0</v>
      </c>
      <c r="O193" s="32">
        <f t="shared" si="29"/>
        <v>0</v>
      </c>
      <c r="P193" s="32">
        <f t="shared" si="29"/>
        <v>0</v>
      </c>
      <c r="Q193" s="32">
        <f t="shared" si="29"/>
        <v>0</v>
      </c>
      <c r="R193" s="32">
        <f t="shared" si="29"/>
        <v>0</v>
      </c>
      <c r="S193" s="32">
        <f t="shared" si="29"/>
        <v>0</v>
      </c>
      <c r="T193" s="32">
        <f t="shared" si="29"/>
        <v>0</v>
      </c>
      <c r="U193" s="32">
        <f t="shared" si="29"/>
        <v>0</v>
      </c>
      <c r="V193" s="32">
        <f t="shared" si="29"/>
        <v>0</v>
      </c>
      <c r="W193" s="32">
        <f t="shared" si="29"/>
        <v>0</v>
      </c>
      <c r="X193" s="67">
        <f t="shared" si="29"/>
        <v>0</v>
      </c>
      <c r="Y193" s="59" t="e">
        <f>X193/G187*100</f>
        <v>#DIV/0!</v>
      </c>
    </row>
    <row r="194" spans="1:25" ht="32.25" outlineLevel="6" thickBot="1">
      <c r="A194" s="112" t="s">
        <v>136</v>
      </c>
      <c r="B194" s="19">
        <v>951</v>
      </c>
      <c r="C194" s="9" t="s">
        <v>212</v>
      </c>
      <c r="D194" s="9" t="s">
        <v>263</v>
      </c>
      <c r="E194" s="9" t="s">
        <v>5</v>
      </c>
      <c r="F194" s="9"/>
      <c r="G194" s="143">
        <f>G195</f>
        <v>379.281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 t="e">
        <f>X194/G188*100</f>
        <v>#DIV/0!</v>
      </c>
    </row>
    <row r="195" spans="1:25" ht="48" outlineLevel="6" thickBot="1">
      <c r="A195" s="114" t="s">
        <v>211</v>
      </c>
      <c r="B195" s="90">
        <v>951</v>
      </c>
      <c r="C195" s="91" t="s">
        <v>212</v>
      </c>
      <c r="D195" s="91" t="s">
        <v>286</v>
      </c>
      <c r="E195" s="91" t="s">
        <v>5</v>
      </c>
      <c r="F195" s="91"/>
      <c r="G195" s="145">
        <f>G196</f>
        <v>379.281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8.75" customHeight="1" outlineLevel="6" thickBot="1">
      <c r="A196" s="5" t="s">
        <v>100</v>
      </c>
      <c r="B196" s="21">
        <v>951</v>
      </c>
      <c r="C196" s="6" t="s">
        <v>212</v>
      </c>
      <c r="D196" s="6" t="s">
        <v>286</v>
      </c>
      <c r="E196" s="6" t="s">
        <v>95</v>
      </c>
      <c r="F196" s="6"/>
      <c r="G196" s="149">
        <f>G197</f>
        <v>379.281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88" t="s">
        <v>101</v>
      </c>
      <c r="B197" s="92">
        <v>951</v>
      </c>
      <c r="C197" s="93" t="s">
        <v>212</v>
      </c>
      <c r="D197" s="93" t="s">
        <v>286</v>
      </c>
      <c r="E197" s="93" t="s">
        <v>96</v>
      </c>
      <c r="F197" s="93"/>
      <c r="G197" s="144">
        <v>379.281</v>
      </c>
      <c r="H197" s="31" t="e">
        <f>H208+H211+H218+#REF!</f>
        <v>#REF!</v>
      </c>
      <c r="I197" s="31" t="e">
        <f>I208+I211+I218+#REF!</f>
        <v>#REF!</v>
      </c>
      <c r="J197" s="31" t="e">
        <f>J208+J211+J218+#REF!</f>
        <v>#REF!</v>
      </c>
      <c r="K197" s="31" t="e">
        <f>K208+K211+K218+#REF!</f>
        <v>#REF!</v>
      </c>
      <c r="L197" s="31" t="e">
        <f>L208+L211+L218+#REF!</f>
        <v>#REF!</v>
      </c>
      <c r="M197" s="31" t="e">
        <f>M208+M211+M218+#REF!</f>
        <v>#REF!</v>
      </c>
      <c r="N197" s="31" t="e">
        <f>N208+N211+N218+#REF!</f>
        <v>#REF!</v>
      </c>
      <c r="O197" s="31" t="e">
        <f>O208+O211+O218+#REF!</f>
        <v>#REF!</v>
      </c>
      <c r="P197" s="31" t="e">
        <f>P208+P211+P218+#REF!</f>
        <v>#REF!</v>
      </c>
      <c r="Q197" s="31" t="e">
        <f>Q208+Q211+Q218+#REF!</f>
        <v>#REF!</v>
      </c>
      <c r="R197" s="31" t="e">
        <f>R208+R211+R218+#REF!</f>
        <v>#REF!</v>
      </c>
      <c r="S197" s="31" t="e">
        <f>S208+S211+S218+#REF!</f>
        <v>#REF!</v>
      </c>
      <c r="T197" s="31" t="e">
        <f>T208+T211+T218+#REF!</f>
        <v>#REF!</v>
      </c>
      <c r="U197" s="31" t="e">
        <f>U208+U211+U218+#REF!</f>
        <v>#REF!</v>
      </c>
      <c r="V197" s="31" t="e">
        <f>V208+V211+V218+#REF!</f>
        <v>#REF!</v>
      </c>
      <c r="W197" s="31" t="e">
        <f>W208+W211+W218+#REF!</f>
        <v>#REF!</v>
      </c>
      <c r="X197" s="66" t="e">
        <f>X208+X211+X218+#REF!</f>
        <v>#REF!</v>
      </c>
      <c r="Y197" s="59" t="e">
        <f>X197/G191*100</f>
        <v>#REF!</v>
      </c>
    </row>
    <row r="198" spans="1:25" ht="16.5" outlineLevel="3" thickBot="1">
      <c r="A198" s="112" t="s">
        <v>153</v>
      </c>
      <c r="B198" s="19">
        <v>951</v>
      </c>
      <c r="C198" s="9" t="s">
        <v>55</v>
      </c>
      <c r="D198" s="9" t="s">
        <v>261</v>
      </c>
      <c r="E198" s="9" t="s">
        <v>5</v>
      </c>
      <c r="F198" s="9"/>
      <c r="G198" s="10">
        <f>G203+G199</f>
        <v>15525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48" outlineLevel="3" thickBot="1">
      <c r="A199" s="8" t="s">
        <v>412</v>
      </c>
      <c r="B199" s="19">
        <v>951</v>
      </c>
      <c r="C199" s="11" t="s">
        <v>55</v>
      </c>
      <c r="D199" s="9" t="s">
        <v>291</v>
      </c>
      <c r="E199" s="9" t="s">
        <v>5</v>
      </c>
      <c r="F199" s="9"/>
      <c r="G199" s="143">
        <f>G200</f>
        <v>1200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48" outlineLevel="3" thickBot="1">
      <c r="A200" s="94" t="s">
        <v>157</v>
      </c>
      <c r="B200" s="90">
        <v>951</v>
      </c>
      <c r="C200" s="91" t="s">
        <v>55</v>
      </c>
      <c r="D200" s="91" t="s">
        <v>294</v>
      </c>
      <c r="E200" s="91" t="s">
        <v>5</v>
      </c>
      <c r="F200" s="91"/>
      <c r="G200" s="145">
        <f>G201</f>
        <v>1200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customHeight="1" outlineLevel="3" thickBot="1">
      <c r="A201" s="5" t="s">
        <v>384</v>
      </c>
      <c r="B201" s="21">
        <v>951</v>
      </c>
      <c r="C201" s="6" t="s">
        <v>55</v>
      </c>
      <c r="D201" s="6" t="s">
        <v>294</v>
      </c>
      <c r="E201" s="6" t="s">
        <v>413</v>
      </c>
      <c r="F201" s="6"/>
      <c r="G201" s="149">
        <f>G202</f>
        <v>1200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8" t="s">
        <v>384</v>
      </c>
      <c r="B202" s="92">
        <v>951</v>
      </c>
      <c r="C202" s="93" t="s">
        <v>55</v>
      </c>
      <c r="D202" s="93" t="s">
        <v>294</v>
      </c>
      <c r="E202" s="93" t="s">
        <v>386</v>
      </c>
      <c r="F202" s="93"/>
      <c r="G202" s="144">
        <v>1200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32.25" outlineLevel="3" thickBot="1">
      <c r="A203" s="8" t="s">
        <v>227</v>
      </c>
      <c r="B203" s="19">
        <v>951</v>
      </c>
      <c r="C203" s="11" t="s">
        <v>55</v>
      </c>
      <c r="D203" s="11" t="s">
        <v>287</v>
      </c>
      <c r="E203" s="11" t="s">
        <v>5</v>
      </c>
      <c r="F203" s="11"/>
      <c r="G203" s="12">
        <f>G204+G207+G210+G212</f>
        <v>14325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47.25" customHeight="1" outlineLevel="3" thickBot="1">
      <c r="A204" s="94" t="s">
        <v>154</v>
      </c>
      <c r="B204" s="90">
        <v>951</v>
      </c>
      <c r="C204" s="91" t="s">
        <v>55</v>
      </c>
      <c r="D204" s="91" t="s">
        <v>288</v>
      </c>
      <c r="E204" s="91" t="s">
        <v>5</v>
      </c>
      <c r="F204" s="91"/>
      <c r="G204" s="16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19.5" customHeight="1" outlineLevel="3" thickBot="1">
      <c r="A205" s="5" t="s">
        <v>100</v>
      </c>
      <c r="B205" s="21">
        <v>951</v>
      </c>
      <c r="C205" s="6" t="s">
        <v>55</v>
      </c>
      <c r="D205" s="6" t="s">
        <v>288</v>
      </c>
      <c r="E205" s="6" t="s">
        <v>95</v>
      </c>
      <c r="F205" s="6"/>
      <c r="G205" s="7">
        <f>G206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8" t="s">
        <v>101</v>
      </c>
      <c r="B206" s="92">
        <v>951</v>
      </c>
      <c r="C206" s="93" t="s">
        <v>55</v>
      </c>
      <c r="D206" s="93" t="s">
        <v>288</v>
      </c>
      <c r="E206" s="93" t="s">
        <v>96</v>
      </c>
      <c r="F206" s="93"/>
      <c r="G206" s="98">
        <v>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63.75" outlineLevel="3" thickBot="1">
      <c r="A207" s="94" t="s">
        <v>218</v>
      </c>
      <c r="B207" s="90">
        <v>951</v>
      </c>
      <c r="C207" s="91" t="s">
        <v>55</v>
      </c>
      <c r="D207" s="91" t="s">
        <v>289</v>
      </c>
      <c r="E207" s="91" t="s">
        <v>5</v>
      </c>
      <c r="F207" s="91"/>
      <c r="G207" s="145">
        <f>G208</f>
        <v>7041.212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8.75" customHeight="1" outlineLevel="4" thickBot="1">
      <c r="A208" s="5" t="s">
        <v>100</v>
      </c>
      <c r="B208" s="21">
        <v>951</v>
      </c>
      <c r="C208" s="6" t="s">
        <v>55</v>
      </c>
      <c r="D208" s="6" t="s">
        <v>289</v>
      </c>
      <c r="E208" s="6" t="s">
        <v>95</v>
      </c>
      <c r="F208" s="6"/>
      <c r="G208" s="149">
        <f>G209</f>
        <v>7041.212</v>
      </c>
      <c r="H208" s="32">
        <f aca="true" t="shared" si="30" ref="H208:X208">H209</f>
        <v>0</v>
      </c>
      <c r="I208" s="32">
        <f t="shared" si="30"/>
        <v>0</v>
      </c>
      <c r="J208" s="32">
        <f t="shared" si="30"/>
        <v>0</v>
      </c>
      <c r="K208" s="32">
        <f t="shared" si="30"/>
        <v>0</v>
      </c>
      <c r="L208" s="32">
        <f t="shared" si="30"/>
        <v>0</v>
      </c>
      <c r="M208" s="32">
        <f t="shared" si="30"/>
        <v>0</v>
      </c>
      <c r="N208" s="32">
        <f t="shared" si="30"/>
        <v>0</v>
      </c>
      <c r="O208" s="32">
        <f t="shared" si="30"/>
        <v>0</v>
      </c>
      <c r="P208" s="32">
        <f t="shared" si="30"/>
        <v>0</v>
      </c>
      <c r="Q208" s="32">
        <f t="shared" si="30"/>
        <v>0</v>
      </c>
      <c r="R208" s="32">
        <f t="shared" si="30"/>
        <v>0</v>
      </c>
      <c r="S208" s="32">
        <f t="shared" si="30"/>
        <v>0</v>
      </c>
      <c r="T208" s="32">
        <f t="shared" si="30"/>
        <v>0</v>
      </c>
      <c r="U208" s="32">
        <f t="shared" si="30"/>
        <v>0</v>
      </c>
      <c r="V208" s="32">
        <f t="shared" si="30"/>
        <v>0</v>
      </c>
      <c r="W208" s="32">
        <f t="shared" si="30"/>
        <v>0</v>
      </c>
      <c r="X208" s="67">
        <f t="shared" si="30"/>
        <v>2675.999</v>
      </c>
      <c r="Y208" s="59">
        <f>X208/G198*100</f>
        <v>17.236708534621577</v>
      </c>
    </row>
    <row r="209" spans="1:25" ht="32.25" outlineLevel="5" thickBot="1">
      <c r="A209" s="88" t="s">
        <v>101</v>
      </c>
      <c r="B209" s="92">
        <v>951</v>
      </c>
      <c r="C209" s="93" t="s">
        <v>55</v>
      </c>
      <c r="D209" s="93" t="s">
        <v>289</v>
      </c>
      <c r="E209" s="93" t="s">
        <v>96</v>
      </c>
      <c r="F209" s="93"/>
      <c r="G209" s="98">
        <v>7041.212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2675.999</v>
      </c>
      <c r="Y209" s="59">
        <f>X209/G203*100</f>
        <v>18.680621291448514</v>
      </c>
    </row>
    <row r="210" spans="1:25" ht="63.75" outlineLevel="5" thickBot="1">
      <c r="A210" s="94" t="s">
        <v>219</v>
      </c>
      <c r="B210" s="90">
        <v>951</v>
      </c>
      <c r="C210" s="91" t="s">
        <v>55</v>
      </c>
      <c r="D210" s="91" t="s">
        <v>290</v>
      </c>
      <c r="E210" s="91" t="s">
        <v>5</v>
      </c>
      <c r="F210" s="91"/>
      <c r="G210" s="145">
        <f>G211</f>
        <v>7283.788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19.5" customHeight="1" outlineLevel="6" thickBot="1">
      <c r="A211" s="88" t="s">
        <v>118</v>
      </c>
      <c r="B211" s="92">
        <v>951</v>
      </c>
      <c r="C211" s="93" t="s">
        <v>55</v>
      </c>
      <c r="D211" s="93" t="s">
        <v>290</v>
      </c>
      <c r="E211" s="93" t="s">
        <v>117</v>
      </c>
      <c r="F211" s="93"/>
      <c r="G211" s="144">
        <v>7283.788</v>
      </c>
      <c r="H211" s="32" t="e">
        <f>#REF!</f>
        <v>#REF!</v>
      </c>
      <c r="I211" s="32" t="e">
        <f>#REF!</f>
        <v>#REF!</v>
      </c>
      <c r="J211" s="32" t="e">
        <f>#REF!</f>
        <v>#REF!</v>
      </c>
      <c r="K211" s="32" t="e">
        <f>#REF!</f>
        <v>#REF!</v>
      </c>
      <c r="L211" s="32" t="e">
        <f>#REF!</f>
        <v>#REF!</v>
      </c>
      <c r="M211" s="32" t="e">
        <f>#REF!</f>
        <v>#REF!</v>
      </c>
      <c r="N211" s="32" t="e">
        <f>#REF!</f>
        <v>#REF!</v>
      </c>
      <c r="O211" s="32" t="e">
        <f>#REF!</f>
        <v>#REF!</v>
      </c>
      <c r="P211" s="32" t="e">
        <f>#REF!</f>
        <v>#REF!</v>
      </c>
      <c r="Q211" s="32" t="e">
        <f>#REF!</f>
        <v>#REF!</v>
      </c>
      <c r="R211" s="32" t="e">
        <f>#REF!</f>
        <v>#REF!</v>
      </c>
      <c r="S211" s="32" t="e">
        <f>#REF!</f>
        <v>#REF!</v>
      </c>
      <c r="T211" s="32" t="e">
        <f>#REF!</f>
        <v>#REF!</v>
      </c>
      <c r="U211" s="32" t="e">
        <f>#REF!</f>
        <v>#REF!</v>
      </c>
      <c r="V211" s="32" t="e">
        <f>#REF!</f>
        <v>#REF!</v>
      </c>
      <c r="W211" s="32" t="e">
        <f>#REF!</f>
        <v>#REF!</v>
      </c>
      <c r="X211" s="67" t="e">
        <f>#REF!</f>
        <v>#REF!</v>
      </c>
      <c r="Y211" s="59" t="e">
        <f>X211/G205*100</f>
        <v>#REF!</v>
      </c>
    </row>
    <row r="212" spans="1:25" ht="62.25" customHeight="1" outlineLevel="4" thickBot="1">
      <c r="A212" s="148" t="s">
        <v>380</v>
      </c>
      <c r="B212" s="90">
        <v>951</v>
      </c>
      <c r="C212" s="91" t="s">
        <v>55</v>
      </c>
      <c r="D212" s="91" t="s">
        <v>381</v>
      </c>
      <c r="E212" s="91" t="s">
        <v>5</v>
      </c>
      <c r="F212" s="91"/>
      <c r="G212" s="145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20.25" customHeight="1" outlineLevel="4" thickBot="1">
      <c r="A213" s="5" t="s">
        <v>100</v>
      </c>
      <c r="B213" s="21">
        <v>951</v>
      </c>
      <c r="C213" s="6" t="s">
        <v>55</v>
      </c>
      <c r="D213" s="6" t="s">
        <v>381</v>
      </c>
      <c r="E213" s="6" t="s">
        <v>95</v>
      </c>
      <c r="F213" s="6"/>
      <c r="G213" s="149">
        <f>G214</f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88" t="s">
        <v>101</v>
      </c>
      <c r="B214" s="92">
        <v>951</v>
      </c>
      <c r="C214" s="93" t="s">
        <v>55</v>
      </c>
      <c r="D214" s="164" t="s">
        <v>381</v>
      </c>
      <c r="E214" s="93" t="s">
        <v>96</v>
      </c>
      <c r="F214" s="93"/>
      <c r="G214" s="144"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16.5" outlineLevel="4" thickBot="1">
      <c r="A215" s="8" t="s">
        <v>32</v>
      </c>
      <c r="B215" s="19">
        <v>951</v>
      </c>
      <c r="C215" s="9" t="s">
        <v>11</v>
      </c>
      <c r="D215" s="9" t="s">
        <v>261</v>
      </c>
      <c r="E215" s="9" t="s">
        <v>5</v>
      </c>
      <c r="F215" s="9"/>
      <c r="G215" s="143">
        <f>G216</f>
        <v>100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16.5" outlineLevel="5" thickBot="1">
      <c r="A216" s="13" t="s">
        <v>145</v>
      </c>
      <c r="B216" s="19">
        <v>951</v>
      </c>
      <c r="C216" s="9" t="s">
        <v>11</v>
      </c>
      <c r="D216" s="9" t="s">
        <v>261</v>
      </c>
      <c r="E216" s="9" t="s">
        <v>5</v>
      </c>
      <c r="F216" s="9"/>
      <c r="G216" s="143">
        <f>G217+G223+G227</f>
        <v>100</v>
      </c>
      <c r="H216" s="2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44"/>
      <c r="X216" s="65">
        <v>110.26701</v>
      </c>
      <c r="Y216" s="59">
        <f>X216/G215*100</f>
        <v>110.26701000000001</v>
      </c>
    </row>
    <row r="217" spans="1:25" ht="32.25" outlineLevel="5" thickBot="1">
      <c r="A217" s="94" t="s">
        <v>229</v>
      </c>
      <c r="B217" s="90">
        <v>951</v>
      </c>
      <c r="C217" s="91" t="s">
        <v>11</v>
      </c>
      <c r="D217" s="91" t="s">
        <v>292</v>
      </c>
      <c r="E217" s="91" t="s">
        <v>5</v>
      </c>
      <c r="F217" s="91"/>
      <c r="G217" s="145">
        <f>G218+G221</f>
        <v>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/>
      <c r="Y217" s="59"/>
    </row>
    <row r="218" spans="1:25" ht="48" outlineLevel="5" thickBot="1">
      <c r="A218" s="5" t="s">
        <v>155</v>
      </c>
      <c r="B218" s="21">
        <v>951</v>
      </c>
      <c r="C218" s="6" t="s">
        <v>11</v>
      </c>
      <c r="D218" s="6" t="s">
        <v>293</v>
      </c>
      <c r="E218" s="6" t="s">
        <v>5</v>
      </c>
      <c r="F218" s="6"/>
      <c r="G218" s="149">
        <f>G219</f>
        <v>0</v>
      </c>
      <c r="H218" s="31">
        <f aca="true" t="shared" si="31" ref="H218:X218">H219</f>
        <v>0</v>
      </c>
      <c r="I218" s="31">
        <f t="shared" si="31"/>
        <v>0</v>
      </c>
      <c r="J218" s="31">
        <f t="shared" si="31"/>
        <v>0</v>
      </c>
      <c r="K218" s="31">
        <f t="shared" si="31"/>
        <v>0</v>
      </c>
      <c r="L218" s="31">
        <f t="shared" si="31"/>
        <v>0</v>
      </c>
      <c r="M218" s="31">
        <f t="shared" si="31"/>
        <v>0</v>
      </c>
      <c r="N218" s="31">
        <f t="shared" si="31"/>
        <v>0</v>
      </c>
      <c r="O218" s="31">
        <f t="shared" si="31"/>
        <v>0</v>
      </c>
      <c r="P218" s="31">
        <f t="shared" si="31"/>
        <v>0</v>
      </c>
      <c r="Q218" s="31">
        <f t="shared" si="31"/>
        <v>0</v>
      </c>
      <c r="R218" s="31">
        <f t="shared" si="31"/>
        <v>0</v>
      </c>
      <c r="S218" s="31">
        <f t="shared" si="31"/>
        <v>0</v>
      </c>
      <c r="T218" s="31">
        <f t="shared" si="31"/>
        <v>0</v>
      </c>
      <c r="U218" s="31">
        <f t="shared" si="31"/>
        <v>0</v>
      </c>
      <c r="V218" s="31">
        <f t="shared" si="31"/>
        <v>0</v>
      </c>
      <c r="W218" s="31">
        <f t="shared" si="31"/>
        <v>0</v>
      </c>
      <c r="X218" s="66">
        <f t="shared" si="31"/>
        <v>2639.87191</v>
      </c>
      <c r="Y218" s="59" t="e">
        <f>X218/#REF!*100</f>
        <v>#REF!</v>
      </c>
    </row>
    <row r="219" spans="1:25" ht="18.75" customHeight="1" outlineLevel="5" thickBot="1">
      <c r="A219" s="88" t="s">
        <v>100</v>
      </c>
      <c r="B219" s="92">
        <v>951</v>
      </c>
      <c r="C219" s="93" t="s">
        <v>11</v>
      </c>
      <c r="D219" s="93" t="s">
        <v>293</v>
      </c>
      <c r="E219" s="93" t="s">
        <v>95</v>
      </c>
      <c r="F219" s="93"/>
      <c r="G219" s="144">
        <f>G220</f>
        <v>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>
        <v>2639.87191</v>
      </c>
      <c r="Y219" s="59" t="e">
        <f>X219/#REF!*100</f>
        <v>#REF!</v>
      </c>
    </row>
    <row r="220" spans="1:25" ht="32.25" outlineLevel="5" thickBot="1">
      <c r="A220" s="88" t="s">
        <v>101</v>
      </c>
      <c r="B220" s="92">
        <v>951</v>
      </c>
      <c r="C220" s="93" t="s">
        <v>11</v>
      </c>
      <c r="D220" s="93" t="s">
        <v>293</v>
      </c>
      <c r="E220" s="93" t="s">
        <v>96</v>
      </c>
      <c r="F220" s="93"/>
      <c r="G220" s="144"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5" t="s">
        <v>156</v>
      </c>
      <c r="B221" s="21">
        <v>951</v>
      </c>
      <c r="C221" s="6" t="s">
        <v>11</v>
      </c>
      <c r="D221" s="6" t="s">
        <v>404</v>
      </c>
      <c r="E221" s="6" t="s">
        <v>5</v>
      </c>
      <c r="F221" s="6"/>
      <c r="G221" s="149">
        <f>G222</f>
        <v>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97.5" customHeight="1" outlineLevel="5" thickBot="1">
      <c r="A222" s="158" t="s">
        <v>382</v>
      </c>
      <c r="B222" s="92">
        <v>951</v>
      </c>
      <c r="C222" s="93" t="s">
        <v>11</v>
      </c>
      <c r="D222" s="164" t="s">
        <v>404</v>
      </c>
      <c r="E222" s="164" t="s">
        <v>374</v>
      </c>
      <c r="F222" s="164"/>
      <c r="G222" s="165">
        <v>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94" t="s">
        <v>228</v>
      </c>
      <c r="B223" s="90">
        <v>951</v>
      </c>
      <c r="C223" s="91" t="s">
        <v>11</v>
      </c>
      <c r="D223" s="91" t="s">
        <v>291</v>
      </c>
      <c r="E223" s="91" t="s">
        <v>5</v>
      </c>
      <c r="F223" s="91"/>
      <c r="G223" s="16">
        <f>G224</f>
        <v>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48" outlineLevel="5" thickBot="1">
      <c r="A224" s="5" t="s">
        <v>157</v>
      </c>
      <c r="B224" s="21">
        <v>951</v>
      </c>
      <c r="C224" s="6" t="s">
        <v>11</v>
      </c>
      <c r="D224" s="6" t="s">
        <v>294</v>
      </c>
      <c r="E224" s="6" t="s">
        <v>5</v>
      </c>
      <c r="F224" s="6"/>
      <c r="G224" s="7">
        <f>G225</f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18.75" customHeight="1" outlineLevel="5" thickBot="1">
      <c r="A225" s="88" t="s">
        <v>100</v>
      </c>
      <c r="B225" s="92">
        <v>951</v>
      </c>
      <c r="C225" s="93" t="s">
        <v>11</v>
      </c>
      <c r="D225" s="93" t="s">
        <v>294</v>
      </c>
      <c r="E225" s="93" t="s">
        <v>95</v>
      </c>
      <c r="F225" s="93"/>
      <c r="G225" s="98">
        <f>G226</f>
        <v>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32.25" outlineLevel="6" thickBot="1">
      <c r="A226" s="88" t="s">
        <v>101</v>
      </c>
      <c r="B226" s="92">
        <v>951</v>
      </c>
      <c r="C226" s="93" t="s">
        <v>11</v>
      </c>
      <c r="D226" s="93" t="s">
        <v>294</v>
      </c>
      <c r="E226" s="93" t="s">
        <v>96</v>
      </c>
      <c r="F226" s="93"/>
      <c r="G226" s="98">
        <v>0</v>
      </c>
      <c r="H226" s="29" t="e">
        <f>#REF!+H230</f>
        <v>#REF!</v>
      </c>
      <c r="I226" s="29" t="e">
        <f>#REF!+I230</f>
        <v>#REF!</v>
      </c>
      <c r="J226" s="29" t="e">
        <f>#REF!+J230</f>
        <v>#REF!</v>
      </c>
      <c r="K226" s="29" t="e">
        <f>#REF!+K230</f>
        <v>#REF!</v>
      </c>
      <c r="L226" s="29" t="e">
        <f>#REF!+L230</f>
        <v>#REF!</v>
      </c>
      <c r="M226" s="29" t="e">
        <f>#REF!+M230</f>
        <v>#REF!</v>
      </c>
      <c r="N226" s="29" t="e">
        <f>#REF!+N230</f>
        <v>#REF!</v>
      </c>
      <c r="O226" s="29" t="e">
        <f>#REF!+O230</f>
        <v>#REF!</v>
      </c>
      <c r="P226" s="29" t="e">
        <f>#REF!+P230</f>
        <v>#REF!</v>
      </c>
      <c r="Q226" s="29" t="e">
        <f>#REF!+Q230</f>
        <v>#REF!</v>
      </c>
      <c r="R226" s="29" t="e">
        <f>#REF!+R230</f>
        <v>#REF!</v>
      </c>
      <c r="S226" s="29" t="e">
        <f>#REF!+S230</f>
        <v>#REF!</v>
      </c>
      <c r="T226" s="29" t="e">
        <f>#REF!+T230</f>
        <v>#REF!</v>
      </c>
      <c r="U226" s="29" t="e">
        <f>#REF!+U230</f>
        <v>#REF!</v>
      </c>
      <c r="V226" s="29" t="e">
        <f>#REF!+V230</f>
        <v>#REF!</v>
      </c>
      <c r="W226" s="29" t="e">
        <f>#REF!+W230</f>
        <v>#REF!</v>
      </c>
      <c r="X226" s="73" t="e">
        <f>#REF!+X230</f>
        <v>#REF!</v>
      </c>
      <c r="Y226" s="59" t="e">
        <f>X226/G220*100</f>
        <v>#REF!</v>
      </c>
    </row>
    <row r="227" spans="1:25" ht="48" outlineLevel="6" thickBot="1">
      <c r="A227" s="94" t="s">
        <v>399</v>
      </c>
      <c r="B227" s="90">
        <v>951</v>
      </c>
      <c r="C227" s="91" t="s">
        <v>11</v>
      </c>
      <c r="D227" s="91" t="s">
        <v>402</v>
      </c>
      <c r="E227" s="91" t="s">
        <v>5</v>
      </c>
      <c r="F227" s="93"/>
      <c r="G227" s="145">
        <f>G228</f>
        <v>100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73"/>
      <c r="Y227" s="59"/>
    </row>
    <row r="228" spans="1:25" ht="32.25" outlineLevel="6" thickBot="1">
      <c r="A228" s="5" t="s">
        <v>100</v>
      </c>
      <c r="B228" s="21">
        <v>951</v>
      </c>
      <c r="C228" s="6" t="s">
        <v>11</v>
      </c>
      <c r="D228" s="6" t="s">
        <v>403</v>
      </c>
      <c r="E228" s="6" t="s">
        <v>95</v>
      </c>
      <c r="F228" s="93"/>
      <c r="G228" s="149">
        <f>G229</f>
        <v>100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73"/>
      <c r="Y228" s="59"/>
    </row>
    <row r="229" spans="1:25" ht="32.25" outlineLevel="6" thickBot="1">
      <c r="A229" s="99" t="s">
        <v>101</v>
      </c>
      <c r="B229" s="92">
        <v>951</v>
      </c>
      <c r="C229" s="93" t="s">
        <v>11</v>
      </c>
      <c r="D229" s="93" t="s">
        <v>403</v>
      </c>
      <c r="E229" s="93" t="s">
        <v>96</v>
      </c>
      <c r="F229" s="93"/>
      <c r="G229" s="144">
        <v>100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73"/>
      <c r="Y229" s="59"/>
    </row>
    <row r="230" spans="1:25" ht="16.5" outlineLevel="3" thickBot="1">
      <c r="A230" s="108" t="s">
        <v>56</v>
      </c>
      <c r="B230" s="18">
        <v>951</v>
      </c>
      <c r="C230" s="39" t="s">
        <v>48</v>
      </c>
      <c r="D230" s="39" t="s">
        <v>261</v>
      </c>
      <c r="E230" s="39" t="s">
        <v>5</v>
      </c>
      <c r="F230" s="39"/>
      <c r="G230" s="157">
        <f>G260+G231+G242</f>
        <v>19604.428</v>
      </c>
      <c r="H230" s="31">
        <f aca="true" t="shared" si="32" ref="H230:X230">H232+H279</f>
        <v>0</v>
      </c>
      <c r="I230" s="31">
        <f t="shared" si="32"/>
        <v>0</v>
      </c>
      <c r="J230" s="31">
        <f t="shared" si="32"/>
        <v>0</v>
      </c>
      <c r="K230" s="31">
        <f t="shared" si="32"/>
        <v>0</v>
      </c>
      <c r="L230" s="31">
        <f t="shared" si="32"/>
        <v>0</v>
      </c>
      <c r="M230" s="31">
        <f t="shared" si="32"/>
        <v>0</v>
      </c>
      <c r="N230" s="31">
        <f t="shared" si="32"/>
        <v>0</v>
      </c>
      <c r="O230" s="31">
        <f t="shared" si="32"/>
        <v>0</v>
      </c>
      <c r="P230" s="31">
        <f t="shared" si="32"/>
        <v>0</v>
      </c>
      <c r="Q230" s="31">
        <f t="shared" si="32"/>
        <v>0</v>
      </c>
      <c r="R230" s="31">
        <f t="shared" si="32"/>
        <v>0</v>
      </c>
      <c r="S230" s="31">
        <f t="shared" si="32"/>
        <v>0</v>
      </c>
      <c r="T230" s="31">
        <f t="shared" si="32"/>
        <v>0</v>
      </c>
      <c r="U230" s="31">
        <f t="shared" si="32"/>
        <v>0</v>
      </c>
      <c r="V230" s="31">
        <f t="shared" si="32"/>
        <v>0</v>
      </c>
      <c r="W230" s="31">
        <f t="shared" si="32"/>
        <v>0</v>
      </c>
      <c r="X230" s="66">
        <f t="shared" si="32"/>
        <v>5468.4002</v>
      </c>
      <c r="Y230" s="59" t="e">
        <f>X230/G221*100</f>
        <v>#DIV/0!</v>
      </c>
    </row>
    <row r="231" spans="1:25" ht="16.5" outlineLevel="3" thickBot="1">
      <c r="A231" s="80" t="s">
        <v>214</v>
      </c>
      <c r="B231" s="19">
        <v>951</v>
      </c>
      <c r="C231" s="9" t="s">
        <v>216</v>
      </c>
      <c r="D231" s="9" t="s">
        <v>261</v>
      </c>
      <c r="E231" s="9" t="s">
        <v>5</v>
      </c>
      <c r="F231" s="9"/>
      <c r="G231" s="143">
        <f>G232+G237</f>
        <v>6454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66"/>
      <c r="Y231" s="59"/>
    </row>
    <row r="232" spans="1:25" ht="35.25" customHeight="1" outlineLevel="3" thickBot="1">
      <c r="A232" s="112" t="s">
        <v>135</v>
      </c>
      <c r="B232" s="19">
        <v>951</v>
      </c>
      <c r="C232" s="9" t="s">
        <v>216</v>
      </c>
      <c r="D232" s="9" t="s">
        <v>262</v>
      </c>
      <c r="E232" s="9" t="s">
        <v>5</v>
      </c>
      <c r="F232" s="9"/>
      <c r="G232" s="143">
        <f>G233</f>
        <v>584</v>
      </c>
      <c r="H232" s="32">
        <f aca="true" t="shared" si="33" ref="H232:X232">H233</f>
        <v>0</v>
      </c>
      <c r="I232" s="32">
        <f t="shared" si="33"/>
        <v>0</v>
      </c>
      <c r="J232" s="32">
        <f t="shared" si="33"/>
        <v>0</v>
      </c>
      <c r="K232" s="32">
        <f t="shared" si="33"/>
        <v>0</v>
      </c>
      <c r="L232" s="32">
        <f t="shared" si="33"/>
        <v>0</v>
      </c>
      <c r="M232" s="32">
        <f t="shared" si="33"/>
        <v>0</v>
      </c>
      <c r="N232" s="32">
        <f t="shared" si="33"/>
        <v>0</v>
      </c>
      <c r="O232" s="32">
        <f t="shared" si="33"/>
        <v>0</v>
      </c>
      <c r="P232" s="32">
        <f t="shared" si="33"/>
        <v>0</v>
      </c>
      <c r="Q232" s="32">
        <f t="shared" si="33"/>
        <v>0</v>
      </c>
      <c r="R232" s="32">
        <f t="shared" si="33"/>
        <v>0</v>
      </c>
      <c r="S232" s="32">
        <f t="shared" si="33"/>
        <v>0</v>
      </c>
      <c r="T232" s="32">
        <f t="shared" si="33"/>
        <v>0</v>
      </c>
      <c r="U232" s="32">
        <f t="shared" si="33"/>
        <v>0</v>
      </c>
      <c r="V232" s="32">
        <f t="shared" si="33"/>
        <v>0</v>
      </c>
      <c r="W232" s="32">
        <f t="shared" si="33"/>
        <v>0</v>
      </c>
      <c r="X232" s="67">
        <f t="shared" si="33"/>
        <v>468.4002</v>
      </c>
      <c r="Y232" s="59" t="e">
        <f>X232/G223*100</f>
        <v>#DIV/0!</v>
      </c>
    </row>
    <row r="233" spans="1:25" ht="32.25" outlineLevel="5" thickBot="1">
      <c r="A233" s="112" t="s">
        <v>136</v>
      </c>
      <c r="B233" s="19">
        <v>951</v>
      </c>
      <c r="C233" s="9" t="s">
        <v>216</v>
      </c>
      <c r="D233" s="9" t="s">
        <v>263</v>
      </c>
      <c r="E233" s="9" t="s">
        <v>5</v>
      </c>
      <c r="F233" s="9"/>
      <c r="G233" s="143">
        <f>G234</f>
        <v>584</v>
      </c>
      <c r="H233" s="2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4"/>
      <c r="X233" s="65">
        <v>468.4002</v>
      </c>
      <c r="Y233" s="59" t="e">
        <f>X233/G224*100</f>
        <v>#DIV/0!</v>
      </c>
    </row>
    <row r="234" spans="1:25" ht="16.5" outlineLevel="5" thickBot="1">
      <c r="A234" s="150" t="s">
        <v>215</v>
      </c>
      <c r="B234" s="90">
        <v>951</v>
      </c>
      <c r="C234" s="91" t="s">
        <v>216</v>
      </c>
      <c r="D234" s="91" t="s">
        <v>295</v>
      </c>
      <c r="E234" s="91" t="s">
        <v>5</v>
      </c>
      <c r="F234" s="91"/>
      <c r="G234" s="145">
        <f>G235</f>
        <v>584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17.25" customHeight="1" outlineLevel="5" thickBot="1">
      <c r="A235" s="5" t="s">
        <v>100</v>
      </c>
      <c r="B235" s="21">
        <v>951</v>
      </c>
      <c r="C235" s="6" t="s">
        <v>216</v>
      </c>
      <c r="D235" s="6" t="s">
        <v>295</v>
      </c>
      <c r="E235" s="6" t="s">
        <v>95</v>
      </c>
      <c r="F235" s="6"/>
      <c r="G235" s="149">
        <f>G236</f>
        <v>584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88" t="s">
        <v>101</v>
      </c>
      <c r="B236" s="92">
        <v>951</v>
      </c>
      <c r="C236" s="93" t="s">
        <v>216</v>
      </c>
      <c r="D236" s="93" t="s">
        <v>295</v>
      </c>
      <c r="E236" s="93" t="s">
        <v>96</v>
      </c>
      <c r="F236" s="93"/>
      <c r="G236" s="144">
        <v>584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145</v>
      </c>
      <c r="B237" s="19">
        <v>951</v>
      </c>
      <c r="C237" s="11" t="s">
        <v>216</v>
      </c>
      <c r="D237" s="11" t="s">
        <v>261</v>
      </c>
      <c r="E237" s="11" t="s">
        <v>5</v>
      </c>
      <c r="F237" s="11"/>
      <c r="G237" s="12">
        <f>G238</f>
        <v>5870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114" t="s">
        <v>406</v>
      </c>
      <c r="B238" s="90">
        <v>951</v>
      </c>
      <c r="C238" s="107" t="s">
        <v>216</v>
      </c>
      <c r="D238" s="107" t="s">
        <v>407</v>
      </c>
      <c r="E238" s="107" t="s">
        <v>5</v>
      </c>
      <c r="F238" s="107"/>
      <c r="G238" s="123">
        <f>G239</f>
        <v>5870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29.25" customHeight="1" outlineLevel="5" thickBot="1">
      <c r="A239" s="5" t="s">
        <v>410</v>
      </c>
      <c r="B239" s="21">
        <v>951</v>
      </c>
      <c r="C239" s="6" t="s">
        <v>216</v>
      </c>
      <c r="D239" s="6" t="s">
        <v>408</v>
      </c>
      <c r="E239" s="6" t="s">
        <v>5</v>
      </c>
      <c r="F239" s="11"/>
      <c r="G239" s="7">
        <f>G240</f>
        <v>5870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21" customHeight="1" outlineLevel="5" thickBot="1">
      <c r="A240" s="88" t="s">
        <v>100</v>
      </c>
      <c r="B240" s="92">
        <v>951</v>
      </c>
      <c r="C240" s="93" t="s">
        <v>216</v>
      </c>
      <c r="D240" s="93" t="s">
        <v>408</v>
      </c>
      <c r="E240" s="93" t="s">
        <v>95</v>
      </c>
      <c r="F240" s="11"/>
      <c r="G240" s="98">
        <f>G241</f>
        <v>5870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8" t="s">
        <v>101</v>
      </c>
      <c r="B241" s="92">
        <v>951</v>
      </c>
      <c r="C241" s="93" t="s">
        <v>216</v>
      </c>
      <c r="D241" s="93" t="s">
        <v>408</v>
      </c>
      <c r="E241" s="93" t="s">
        <v>96</v>
      </c>
      <c r="F241" s="11"/>
      <c r="G241" s="98">
        <v>5870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80" t="s">
        <v>246</v>
      </c>
      <c r="B242" s="19">
        <v>951</v>
      </c>
      <c r="C242" s="9" t="s">
        <v>248</v>
      </c>
      <c r="D242" s="9" t="s">
        <v>261</v>
      </c>
      <c r="E242" s="9" t="s">
        <v>5</v>
      </c>
      <c r="F242" s="93"/>
      <c r="G242" s="143">
        <f>G243</f>
        <v>13134.706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158</v>
      </c>
      <c r="B243" s="19">
        <v>951</v>
      </c>
      <c r="C243" s="9" t="s">
        <v>248</v>
      </c>
      <c r="D243" s="9" t="s">
        <v>261</v>
      </c>
      <c r="E243" s="9" t="s">
        <v>5</v>
      </c>
      <c r="F243" s="93"/>
      <c r="G243" s="143">
        <f>G244</f>
        <v>13134.706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94" t="s">
        <v>230</v>
      </c>
      <c r="B244" s="90">
        <v>951</v>
      </c>
      <c r="C244" s="91" t="s">
        <v>248</v>
      </c>
      <c r="D244" s="91" t="s">
        <v>296</v>
      </c>
      <c r="E244" s="91" t="s">
        <v>5</v>
      </c>
      <c r="F244" s="91"/>
      <c r="G244" s="145">
        <f>G251+G245+G254+G257</f>
        <v>13134.706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5" t="s">
        <v>213</v>
      </c>
      <c r="B245" s="21">
        <v>951</v>
      </c>
      <c r="C245" s="6" t="s">
        <v>248</v>
      </c>
      <c r="D245" s="6" t="s">
        <v>297</v>
      </c>
      <c r="E245" s="6" t="s">
        <v>5</v>
      </c>
      <c r="F245" s="6"/>
      <c r="G245" s="149">
        <f>G246+G249</f>
        <v>8395.015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9.5" customHeight="1" outlineLevel="5" thickBot="1">
      <c r="A246" s="88" t="s">
        <v>100</v>
      </c>
      <c r="B246" s="92">
        <v>951</v>
      </c>
      <c r="C246" s="93" t="s">
        <v>248</v>
      </c>
      <c r="D246" s="93" t="s">
        <v>297</v>
      </c>
      <c r="E246" s="93" t="s">
        <v>95</v>
      </c>
      <c r="F246" s="93"/>
      <c r="G246" s="144">
        <f>G247+G248</f>
        <v>1267.015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368</v>
      </c>
      <c r="B247" s="92">
        <v>951</v>
      </c>
      <c r="C247" s="93" t="s">
        <v>248</v>
      </c>
      <c r="D247" s="93" t="s">
        <v>297</v>
      </c>
      <c r="E247" s="93" t="s">
        <v>367</v>
      </c>
      <c r="F247" s="93"/>
      <c r="G247" s="144">
        <v>1212.015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88" t="s">
        <v>101</v>
      </c>
      <c r="B248" s="92">
        <v>951</v>
      </c>
      <c r="C248" s="93" t="s">
        <v>248</v>
      </c>
      <c r="D248" s="93" t="s">
        <v>297</v>
      </c>
      <c r="E248" s="93" t="s">
        <v>96</v>
      </c>
      <c r="F248" s="93"/>
      <c r="G248" s="144">
        <v>55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16.5" outlineLevel="5" thickBot="1">
      <c r="A249" s="88" t="s">
        <v>383</v>
      </c>
      <c r="B249" s="92">
        <v>951</v>
      </c>
      <c r="C249" s="93" t="s">
        <v>248</v>
      </c>
      <c r="D249" s="93" t="s">
        <v>297</v>
      </c>
      <c r="E249" s="93" t="s">
        <v>385</v>
      </c>
      <c r="F249" s="93"/>
      <c r="G249" s="144">
        <f>G250</f>
        <v>7128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48" outlineLevel="5" thickBot="1">
      <c r="A250" s="88" t="s">
        <v>384</v>
      </c>
      <c r="B250" s="92">
        <v>951</v>
      </c>
      <c r="C250" s="93" t="s">
        <v>248</v>
      </c>
      <c r="D250" s="93" t="s">
        <v>297</v>
      </c>
      <c r="E250" s="93" t="s">
        <v>386</v>
      </c>
      <c r="F250" s="93"/>
      <c r="G250" s="144">
        <v>7128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48" outlineLevel="5" thickBot="1">
      <c r="A251" s="5" t="s">
        <v>247</v>
      </c>
      <c r="B251" s="21">
        <v>951</v>
      </c>
      <c r="C251" s="6" t="s">
        <v>248</v>
      </c>
      <c r="D251" s="6" t="s">
        <v>298</v>
      </c>
      <c r="E251" s="6" t="s">
        <v>5</v>
      </c>
      <c r="F251" s="6"/>
      <c r="G251" s="149">
        <f>G252</f>
        <v>600.706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8.75" customHeight="1" outlineLevel="5" thickBot="1">
      <c r="A252" s="88" t="s">
        <v>100</v>
      </c>
      <c r="B252" s="92">
        <v>951</v>
      </c>
      <c r="C252" s="93" t="s">
        <v>248</v>
      </c>
      <c r="D252" s="93" t="s">
        <v>298</v>
      </c>
      <c r="E252" s="93" t="s">
        <v>95</v>
      </c>
      <c r="F252" s="93"/>
      <c r="G252" s="144">
        <f>G253</f>
        <v>600.706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88" t="s">
        <v>101</v>
      </c>
      <c r="B253" s="92">
        <v>951</v>
      </c>
      <c r="C253" s="93" t="s">
        <v>248</v>
      </c>
      <c r="D253" s="93" t="s">
        <v>298</v>
      </c>
      <c r="E253" s="93" t="s">
        <v>96</v>
      </c>
      <c r="F253" s="93"/>
      <c r="G253" s="144">
        <v>600.706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5" t="s">
        <v>417</v>
      </c>
      <c r="B254" s="21">
        <v>951</v>
      </c>
      <c r="C254" s="6" t="s">
        <v>248</v>
      </c>
      <c r="D254" s="6" t="s">
        <v>416</v>
      </c>
      <c r="E254" s="6" t="s">
        <v>5</v>
      </c>
      <c r="F254" s="6"/>
      <c r="G254" s="149">
        <f>G255</f>
        <v>827.985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100</v>
      </c>
      <c r="B255" s="92">
        <v>951</v>
      </c>
      <c r="C255" s="93" t="s">
        <v>248</v>
      </c>
      <c r="D255" s="93" t="s">
        <v>416</v>
      </c>
      <c r="E255" s="93" t="s">
        <v>95</v>
      </c>
      <c r="F255" s="93"/>
      <c r="G255" s="144">
        <f>G256</f>
        <v>827.985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8" t="s">
        <v>368</v>
      </c>
      <c r="B256" s="92">
        <v>951</v>
      </c>
      <c r="C256" s="93" t="s">
        <v>248</v>
      </c>
      <c r="D256" s="93" t="s">
        <v>416</v>
      </c>
      <c r="E256" s="93" t="s">
        <v>367</v>
      </c>
      <c r="F256" s="93"/>
      <c r="G256" s="144">
        <v>827.985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5" t="s">
        <v>418</v>
      </c>
      <c r="B257" s="21">
        <v>951</v>
      </c>
      <c r="C257" s="6" t="s">
        <v>248</v>
      </c>
      <c r="D257" s="6" t="s">
        <v>419</v>
      </c>
      <c r="E257" s="6" t="s">
        <v>5</v>
      </c>
      <c r="F257" s="6"/>
      <c r="G257" s="149">
        <f>G258</f>
        <v>3311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100</v>
      </c>
      <c r="B258" s="92">
        <v>951</v>
      </c>
      <c r="C258" s="93" t="s">
        <v>248</v>
      </c>
      <c r="D258" s="93" t="s">
        <v>419</v>
      </c>
      <c r="E258" s="93" t="s">
        <v>95</v>
      </c>
      <c r="F258" s="93"/>
      <c r="G258" s="144">
        <f>G259</f>
        <v>3311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368</v>
      </c>
      <c r="B259" s="92">
        <v>951</v>
      </c>
      <c r="C259" s="93" t="s">
        <v>248</v>
      </c>
      <c r="D259" s="93" t="s">
        <v>419</v>
      </c>
      <c r="E259" s="93" t="s">
        <v>367</v>
      </c>
      <c r="F259" s="93"/>
      <c r="G259" s="144">
        <v>3311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customHeight="1" outlineLevel="5" thickBot="1">
      <c r="A260" s="8" t="s">
        <v>33</v>
      </c>
      <c r="B260" s="19">
        <v>951</v>
      </c>
      <c r="C260" s="9" t="s">
        <v>12</v>
      </c>
      <c r="D260" s="9" t="s">
        <v>261</v>
      </c>
      <c r="E260" s="9" t="s">
        <v>5</v>
      </c>
      <c r="F260" s="9"/>
      <c r="G260" s="143">
        <f>G272+G261</f>
        <v>15.722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2" t="s">
        <v>135</v>
      </c>
      <c r="B261" s="19">
        <v>951</v>
      </c>
      <c r="C261" s="9" t="s">
        <v>12</v>
      </c>
      <c r="D261" s="9" t="s">
        <v>262</v>
      </c>
      <c r="E261" s="9" t="s">
        <v>5</v>
      </c>
      <c r="F261" s="9"/>
      <c r="G261" s="143">
        <f>G262</f>
        <v>15.722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2" t="s">
        <v>136</v>
      </c>
      <c r="B262" s="19">
        <v>951</v>
      </c>
      <c r="C262" s="9" t="s">
        <v>12</v>
      </c>
      <c r="D262" s="9" t="s">
        <v>263</v>
      </c>
      <c r="E262" s="9" t="s">
        <v>5</v>
      </c>
      <c r="F262" s="9"/>
      <c r="G262" s="143">
        <f>G263+G269</f>
        <v>15.722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114" t="s">
        <v>197</v>
      </c>
      <c r="B263" s="90">
        <v>951</v>
      </c>
      <c r="C263" s="91" t="s">
        <v>12</v>
      </c>
      <c r="D263" s="91" t="s">
        <v>299</v>
      </c>
      <c r="E263" s="91" t="s">
        <v>5</v>
      </c>
      <c r="F263" s="91"/>
      <c r="G263" s="145">
        <f>G264+G267</f>
        <v>0.722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5" t="s">
        <v>94</v>
      </c>
      <c r="B264" s="21">
        <v>951</v>
      </c>
      <c r="C264" s="6" t="s">
        <v>12</v>
      </c>
      <c r="D264" s="6" t="s">
        <v>299</v>
      </c>
      <c r="E264" s="6" t="s">
        <v>91</v>
      </c>
      <c r="F264" s="6"/>
      <c r="G264" s="149">
        <f>G265+G266</f>
        <v>0.61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9.5" customHeight="1" outlineLevel="5" thickBot="1">
      <c r="A265" s="88" t="s">
        <v>258</v>
      </c>
      <c r="B265" s="92">
        <v>951</v>
      </c>
      <c r="C265" s="93" t="s">
        <v>12</v>
      </c>
      <c r="D265" s="93" t="s">
        <v>299</v>
      </c>
      <c r="E265" s="93" t="s">
        <v>92</v>
      </c>
      <c r="F265" s="93"/>
      <c r="G265" s="144">
        <v>0.47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48" outlineLevel="5" thickBot="1">
      <c r="A266" s="88" t="s">
        <v>253</v>
      </c>
      <c r="B266" s="92">
        <v>951</v>
      </c>
      <c r="C266" s="93" t="s">
        <v>12</v>
      </c>
      <c r="D266" s="93" t="s">
        <v>299</v>
      </c>
      <c r="E266" s="93" t="s">
        <v>254</v>
      </c>
      <c r="F266" s="93"/>
      <c r="G266" s="144">
        <v>0.14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5" t="s">
        <v>100</v>
      </c>
      <c r="B267" s="21">
        <v>951</v>
      </c>
      <c r="C267" s="6" t="s">
        <v>12</v>
      </c>
      <c r="D267" s="6" t="s">
        <v>299</v>
      </c>
      <c r="E267" s="6" t="s">
        <v>95</v>
      </c>
      <c r="F267" s="6"/>
      <c r="G267" s="149">
        <f>G268</f>
        <v>0.112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8" t="s">
        <v>101</v>
      </c>
      <c r="B268" s="92">
        <v>951</v>
      </c>
      <c r="C268" s="93" t="s">
        <v>12</v>
      </c>
      <c r="D268" s="93" t="s">
        <v>299</v>
      </c>
      <c r="E268" s="93" t="s">
        <v>96</v>
      </c>
      <c r="F268" s="93"/>
      <c r="G268" s="144">
        <v>0.112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18.75" customHeight="1" outlineLevel="5" thickBot="1">
      <c r="A269" s="94" t="s">
        <v>217</v>
      </c>
      <c r="B269" s="90">
        <v>951</v>
      </c>
      <c r="C269" s="91" t="s">
        <v>12</v>
      </c>
      <c r="D269" s="91" t="s">
        <v>300</v>
      </c>
      <c r="E269" s="91" t="s">
        <v>5</v>
      </c>
      <c r="F269" s="91"/>
      <c r="G269" s="16">
        <f>G270</f>
        <v>15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18.75" customHeight="1" outlineLevel="5" thickBot="1">
      <c r="A270" s="5" t="s">
        <v>100</v>
      </c>
      <c r="B270" s="21">
        <v>951</v>
      </c>
      <c r="C270" s="6" t="s">
        <v>12</v>
      </c>
      <c r="D270" s="6" t="s">
        <v>300</v>
      </c>
      <c r="E270" s="6" t="s">
        <v>95</v>
      </c>
      <c r="F270" s="6"/>
      <c r="G270" s="7">
        <f>G271</f>
        <v>15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88" t="s">
        <v>101</v>
      </c>
      <c r="B271" s="92">
        <v>951</v>
      </c>
      <c r="C271" s="93" t="s">
        <v>12</v>
      </c>
      <c r="D271" s="93" t="s">
        <v>300</v>
      </c>
      <c r="E271" s="93" t="s">
        <v>96</v>
      </c>
      <c r="F271" s="93"/>
      <c r="G271" s="98">
        <v>15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6.5" outlineLevel="5" thickBot="1">
      <c r="A272" s="13" t="s">
        <v>158</v>
      </c>
      <c r="B272" s="19">
        <v>951</v>
      </c>
      <c r="C272" s="11" t="s">
        <v>12</v>
      </c>
      <c r="D272" s="11" t="s">
        <v>261</v>
      </c>
      <c r="E272" s="11" t="s">
        <v>5</v>
      </c>
      <c r="F272" s="11"/>
      <c r="G272" s="146">
        <f>G273</f>
        <v>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" t="s">
        <v>230</v>
      </c>
      <c r="B273" s="19">
        <v>951</v>
      </c>
      <c r="C273" s="9" t="s">
        <v>12</v>
      </c>
      <c r="D273" s="9" t="s">
        <v>296</v>
      </c>
      <c r="E273" s="9" t="s">
        <v>5</v>
      </c>
      <c r="F273" s="9"/>
      <c r="G273" s="143">
        <f>G274</f>
        <v>0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48" outlineLevel="5" thickBot="1">
      <c r="A274" s="94" t="s">
        <v>213</v>
      </c>
      <c r="B274" s="90">
        <v>951</v>
      </c>
      <c r="C274" s="91" t="s">
        <v>12</v>
      </c>
      <c r="D274" s="91" t="s">
        <v>297</v>
      </c>
      <c r="E274" s="91" t="s">
        <v>5</v>
      </c>
      <c r="F274" s="91"/>
      <c r="G274" s="145">
        <f>G275</f>
        <v>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15.75" customHeight="1" outlineLevel="5" thickBot="1">
      <c r="A275" s="5" t="s">
        <v>100</v>
      </c>
      <c r="B275" s="21">
        <v>951</v>
      </c>
      <c r="C275" s="6" t="s">
        <v>12</v>
      </c>
      <c r="D275" s="6" t="s">
        <v>297</v>
      </c>
      <c r="E275" s="6" t="s">
        <v>95</v>
      </c>
      <c r="F275" s="6"/>
      <c r="G275" s="149">
        <f>G276</f>
        <v>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88" t="s">
        <v>101</v>
      </c>
      <c r="B276" s="92">
        <v>951</v>
      </c>
      <c r="C276" s="93" t="s">
        <v>12</v>
      </c>
      <c r="D276" s="93" t="s">
        <v>297</v>
      </c>
      <c r="E276" s="93" t="s">
        <v>96</v>
      </c>
      <c r="F276" s="93"/>
      <c r="G276" s="144">
        <v>0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9.5" outlineLevel="5" thickBot="1">
      <c r="A277" s="108" t="s">
        <v>47</v>
      </c>
      <c r="B277" s="18">
        <v>951</v>
      </c>
      <c r="C277" s="14" t="s">
        <v>46</v>
      </c>
      <c r="D277" s="14" t="s">
        <v>261</v>
      </c>
      <c r="E277" s="14" t="s">
        <v>5</v>
      </c>
      <c r="F277" s="14"/>
      <c r="G277" s="142">
        <f>G278+G284+G289</f>
        <v>13145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16.5" outlineLevel="5" thickBot="1">
      <c r="A278" s="124" t="s">
        <v>387</v>
      </c>
      <c r="B278" s="18">
        <v>951</v>
      </c>
      <c r="C278" s="39" t="s">
        <v>388</v>
      </c>
      <c r="D278" s="39" t="s">
        <v>261</v>
      </c>
      <c r="E278" s="39" t="s">
        <v>5</v>
      </c>
      <c r="F278" s="39"/>
      <c r="G278" s="157">
        <f>G279</f>
        <v>11645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4" thickBot="1">
      <c r="A279" s="80" t="s">
        <v>205</v>
      </c>
      <c r="B279" s="19">
        <v>951</v>
      </c>
      <c r="C279" s="9" t="s">
        <v>388</v>
      </c>
      <c r="D279" s="9" t="s">
        <v>301</v>
      </c>
      <c r="E279" s="9" t="s">
        <v>5</v>
      </c>
      <c r="F279" s="9"/>
      <c r="G279" s="143">
        <f>G280</f>
        <v>11645</v>
      </c>
      <c r="H279" s="32">
        <f aca="true" t="shared" si="34" ref="H279:X279">H280+H282</f>
        <v>0</v>
      </c>
      <c r="I279" s="32">
        <f t="shared" si="34"/>
        <v>0</v>
      </c>
      <c r="J279" s="32">
        <f t="shared" si="34"/>
        <v>0</v>
      </c>
      <c r="K279" s="32">
        <f t="shared" si="34"/>
        <v>0</v>
      </c>
      <c r="L279" s="32">
        <f t="shared" si="34"/>
        <v>0</v>
      </c>
      <c r="M279" s="32">
        <f t="shared" si="34"/>
        <v>0</v>
      </c>
      <c r="N279" s="32">
        <f t="shared" si="34"/>
        <v>0</v>
      </c>
      <c r="O279" s="32">
        <f t="shared" si="34"/>
        <v>0</v>
      </c>
      <c r="P279" s="32">
        <f t="shared" si="34"/>
        <v>0</v>
      </c>
      <c r="Q279" s="32">
        <f t="shared" si="34"/>
        <v>0</v>
      </c>
      <c r="R279" s="32">
        <f t="shared" si="34"/>
        <v>0</v>
      </c>
      <c r="S279" s="32">
        <f t="shared" si="34"/>
        <v>0</v>
      </c>
      <c r="T279" s="32">
        <f t="shared" si="34"/>
        <v>0</v>
      </c>
      <c r="U279" s="32">
        <f t="shared" si="34"/>
        <v>0</v>
      </c>
      <c r="V279" s="32">
        <f t="shared" si="34"/>
        <v>0</v>
      </c>
      <c r="W279" s="32">
        <f t="shared" si="34"/>
        <v>0</v>
      </c>
      <c r="X279" s="32">
        <f t="shared" si="34"/>
        <v>5000</v>
      </c>
      <c r="Y279" s="59" t="e">
        <f>X279/G273*100</f>
        <v>#DIV/0!</v>
      </c>
    </row>
    <row r="280" spans="1:25" ht="33" customHeight="1" outlineLevel="5" thickBot="1">
      <c r="A280" s="125" t="s">
        <v>159</v>
      </c>
      <c r="B280" s="132">
        <v>951</v>
      </c>
      <c r="C280" s="91" t="s">
        <v>388</v>
      </c>
      <c r="D280" s="91" t="s">
        <v>302</v>
      </c>
      <c r="E280" s="91" t="s">
        <v>5</v>
      </c>
      <c r="F280" s="95"/>
      <c r="G280" s="145">
        <f>G281</f>
        <v>11645</v>
      </c>
      <c r="H280" s="2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44"/>
      <c r="X280" s="65">
        <v>0</v>
      </c>
      <c r="Y280" s="59" t="e">
        <f>X280/G274*100</f>
        <v>#DIV/0!</v>
      </c>
    </row>
    <row r="281" spans="1:25" ht="22.5" customHeight="1" outlineLevel="5" thickBot="1">
      <c r="A281" s="5" t="s">
        <v>120</v>
      </c>
      <c r="B281" s="21">
        <v>951</v>
      </c>
      <c r="C281" s="6" t="s">
        <v>388</v>
      </c>
      <c r="D281" s="6" t="s">
        <v>302</v>
      </c>
      <c r="E281" s="6" t="s">
        <v>5</v>
      </c>
      <c r="F281" s="78"/>
      <c r="G281" s="149">
        <f>G282+G283</f>
        <v>11645</v>
      </c>
      <c r="H281" s="26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44"/>
      <c r="X281" s="65"/>
      <c r="Y281" s="59"/>
    </row>
    <row r="282" spans="1:25" ht="48" outlineLevel="5" thickBot="1">
      <c r="A282" s="96" t="s">
        <v>206</v>
      </c>
      <c r="B282" s="134">
        <v>951</v>
      </c>
      <c r="C282" s="93" t="s">
        <v>388</v>
      </c>
      <c r="D282" s="93" t="s">
        <v>302</v>
      </c>
      <c r="E282" s="93" t="s">
        <v>89</v>
      </c>
      <c r="F282" s="97"/>
      <c r="G282" s="144">
        <v>11645</v>
      </c>
      <c r="H282" s="2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44"/>
      <c r="X282" s="65">
        <v>5000</v>
      </c>
      <c r="Y282" s="59" t="e">
        <f>X282/G276*100</f>
        <v>#DIV/0!</v>
      </c>
    </row>
    <row r="283" spans="1:25" ht="19.5" outlineLevel="5" thickBot="1">
      <c r="A283" s="96" t="s">
        <v>87</v>
      </c>
      <c r="B283" s="134">
        <v>951</v>
      </c>
      <c r="C283" s="93" t="s">
        <v>388</v>
      </c>
      <c r="D283" s="93" t="s">
        <v>354</v>
      </c>
      <c r="E283" s="93" t="s">
        <v>88</v>
      </c>
      <c r="F283" s="97"/>
      <c r="G283" s="144">
        <v>0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124" t="s">
        <v>58</v>
      </c>
      <c r="B284" s="18">
        <v>951</v>
      </c>
      <c r="C284" s="39" t="s">
        <v>57</v>
      </c>
      <c r="D284" s="39" t="s">
        <v>261</v>
      </c>
      <c r="E284" s="39" t="s">
        <v>5</v>
      </c>
      <c r="F284" s="39"/>
      <c r="G284" s="119">
        <f>G285</f>
        <v>30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19.5" outlineLevel="6" thickBot="1">
      <c r="A285" s="8" t="s">
        <v>231</v>
      </c>
      <c r="B285" s="19">
        <v>951</v>
      </c>
      <c r="C285" s="9" t="s">
        <v>57</v>
      </c>
      <c r="D285" s="9" t="s">
        <v>303</v>
      </c>
      <c r="E285" s="9" t="s">
        <v>5</v>
      </c>
      <c r="F285" s="9"/>
      <c r="G285" s="10">
        <f>G286</f>
        <v>30</v>
      </c>
      <c r="H285" s="29">
        <f aca="true" t="shared" si="35" ref="H285:X285">H293+H298</f>
        <v>0</v>
      </c>
      <c r="I285" s="29">
        <f t="shared" si="35"/>
        <v>0</v>
      </c>
      <c r="J285" s="29">
        <f t="shared" si="35"/>
        <v>0</v>
      </c>
      <c r="K285" s="29">
        <f t="shared" si="35"/>
        <v>0</v>
      </c>
      <c r="L285" s="29">
        <f t="shared" si="35"/>
        <v>0</v>
      </c>
      <c r="M285" s="29">
        <f t="shared" si="35"/>
        <v>0</v>
      </c>
      <c r="N285" s="29">
        <f t="shared" si="35"/>
        <v>0</v>
      </c>
      <c r="O285" s="29">
        <f t="shared" si="35"/>
        <v>0</v>
      </c>
      <c r="P285" s="29">
        <f t="shared" si="35"/>
        <v>0</v>
      </c>
      <c r="Q285" s="29">
        <f t="shared" si="35"/>
        <v>0</v>
      </c>
      <c r="R285" s="29">
        <f t="shared" si="35"/>
        <v>0</v>
      </c>
      <c r="S285" s="29">
        <f t="shared" si="35"/>
        <v>0</v>
      </c>
      <c r="T285" s="29">
        <f t="shared" si="35"/>
        <v>0</v>
      </c>
      <c r="U285" s="29">
        <f t="shared" si="35"/>
        <v>0</v>
      </c>
      <c r="V285" s="29">
        <f t="shared" si="35"/>
        <v>0</v>
      </c>
      <c r="W285" s="29">
        <f t="shared" si="35"/>
        <v>0</v>
      </c>
      <c r="X285" s="73">
        <f t="shared" si="35"/>
        <v>1409.01825</v>
      </c>
      <c r="Y285" s="59">
        <f>X285/G279*100</f>
        <v>12.099770287677115</v>
      </c>
    </row>
    <row r="286" spans="1:25" ht="33" customHeight="1" outlineLevel="6" thickBot="1">
      <c r="A286" s="114" t="s">
        <v>160</v>
      </c>
      <c r="B286" s="90">
        <v>951</v>
      </c>
      <c r="C286" s="91" t="s">
        <v>57</v>
      </c>
      <c r="D286" s="91" t="s">
        <v>304</v>
      </c>
      <c r="E286" s="91" t="s">
        <v>5</v>
      </c>
      <c r="F286" s="91"/>
      <c r="G286" s="16">
        <f>G287</f>
        <v>30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3"/>
      <c r="Y286" s="59"/>
    </row>
    <row r="287" spans="1:25" ht="19.5" customHeight="1" outlineLevel="6" thickBot="1">
      <c r="A287" s="5" t="s">
        <v>100</v>
      </c>
      <c r="B287" s="21">
        <v>951</v>
      </c>
      <c r="C287" s="6" t="s">
        <v>57</v>
      </c>
      <c r="D287" s="6" t="s">
        <v>304</v>
      </c>
      <c r="E287" s="6" t="s">
        <v>95</v>
      </c>
      <c r="F287" s="6"/>
      <c r="G287" s="7">
        <f>G288</f>
        <v>30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3"/>
      <c r="Y287" s="59"/>
    </row>
    <row r="288" spans="1:25" ht="32.25" outlineLevel="6" thickBot="1">
      <c r="A288" s="88" t="s">
        <v>101</v>
      </c>
      <c r="B288" s="92">
        <v>951</v>
      </c>
      <c r="C288" s="93" t="s">
        <v>57</v>
      </c>
      <c r="D288" s="93" t="s">
        <v>304</v>
      </c>
      <c r="E288" s="93" t="s">
        <v>96</v>
      </c>
      <c r="F288" s="93"/>
      <c r="G288" s="98">
        <v>30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3"/>
      <c r="Y288" s="59"/>
    </row>
    <row r="289" spans="1:25" ht="19.5" outlineLevel="6" thickBot="1">
      <c r="A289" s="124" t="s">
        <v>34</v>
      </c>
      <c r="B289" s="18">
        <v>951</v>
      </c>
      <c r="C289" s="39" t="s">
        <v>13</v>
      </c>
      <c r="D289" s="39" t="s">
        <v>261</v>
      </c>
      <c r="E289" s="39" t="s">
        <v>5</v>
      </c>
      <c r="F289" s="39"/>
      <c r="G289" s="157">
        <f>G290</f>
        <v>1470</v>
      </c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3"/>
      <c r="Y289" s="59"/>
    </row>
    <row r="290" spans="1:25" ht="32.25" outlineLevel="6" thickBot="1">
      <c r="A290" s="112" t="s">
        <v>135</v>
      </c>
      <c r="B290" s="19">
        <v>951</v>
      </c>
      <c r="C290" s="9" t="s">
        <v>13</v>
      </c>
      <c r="D290" s="9" t="s">
        <v>262</v>
      </c>
      <c r="E290" s="9" t="s">
        <v>5</v>
      </c>
      <c r="F290" s="9"/>
      <c r="G290" s="143">
        <f>G291</f>
        <v>1470</v>
      </c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3"/>
      <c r="Y290" s="59"/>
    </row>
    <row r="291" spans="1:25" ht="32.25" outlineLevel="6" thickBot="1">
      <c r="A291" s="112" t="s">
        <v>136</v>
      </c>
      <c r="B291" s="19">
        <v>951</v>
      </c>
      <c r="C291" s="11" t="s">
        <v>13</v>
      </c>
      <c r="D291" s="11" t="s">
        <v>263</v>
      </c>
      <c r="E291" s="11" t="s">
        <v>5</v>
      </c>
      <c r="F291" s="11"/>
      <c r="G291" s="146">
        <f>G292</f>
        <v>1470</v>
      </c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3"/>
      <c r="Y291" s="59"/>
    </row>
    <row r="292" spans="1:25" ht="48" outlineLevel="6" thickBot="1">
      <c r="A292" s="113" t="s">
        <v>204</v>
      </c>
      <c r="B292" s="130">
        <v>951</v>
      </c>
      <c r="C292" s="91" t="s">
        <v>13</v>
      </c>
      <c r="D292" s="91" t="s">
        <v>265</v>
      </c>
      <c r="E292" s="91" t="s">
        <v>5</v>
      </c>
      <c r="F292" s="91"/>
      <c r="G292" s="145">
        <f>G293+G297</f>
        <v>1470</v>
      </c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3"/>
      <c r="Y292" s="59"/>
    </row>
    <row r="293" spans="1:25" ht="32.25" outlineLevel="6" thickBot="1">
      <c r="A293" s="5" t="s">
        <v>94</v>
      </c>
      <c r="B293" s="21">
        <v>951</v>
      </c>
      <c r="C293" s="6" t="s">
        <v>13</v>
      </c>
      <c r="D293" s="6" t="s">
        <v>265</v>
      </c>
      <c r="E293" s="6" t="s">
        <v>91</v>
      </c>
      <c r="F293" s="6"/>
      <c r="G293" s="149">
        <f>G294+G295+G296</f>
        <v>1470</v>
      </c>
      <c r="H293" s="10">
        <f aca="true" t="shared" si="36" ref="H293:X294">H294</f>
        <v>0</v>
      </c>
      <c r="I293" s="10">
        <f t="shared" si="36"/>
        <v>0</v>
      </c>
      <c r="J293" s="10">
        <f t="shared" si="36"/>
        <v>0</v>
      </c>
      <c r="K293" s="10">
        <f t="shared" si="36"/>
        <v>0</v>
      </c>
      <c r="L293" s="10">
        <f t="shared" si="36"/>
        <v>0</v>
      </c>
      <c r="M293" s="10">
        <f t="shared" si="36"/>
        <v>0</v>
      </c>
      <c r="N293" s="10">
        <f t="shared" si="36"/>
        <v>0</v>
      </c>
      <c r="O293" s="10">
        <f t="shared" si="36"/>
        <v>0</v>
      </c>
      <c r="P293" s="10">
        <f t="shared" si="36"/>
        <v>0</v>
      </c>
      <c r="Q293" s="10">
        <f t="shared" si="36"/>
        <v>0</v>
      </c>
      <c r="R293" s="10">
        <f t="shared" si="36"/>
        <v>0</v>
      </c>
      <c r="S293" s="10">
        <f t="shared" si="36"/>
        <v>0</v>
      </c>
      <c r="T293" s="10">
        <f t="shared" si="36"/>
        <v>0</v>
      </c>
      <c r="U293" s="10">
        <f t="shared" si="36"/>
        <v>0</v>
      </c>
      <c r="V293" s="10">
        <f t="shared" si="36"/>
        <v>0</v>
      </c>
      <c r="W293" s="10">
        <f t="shared" si="36"/>
        <v>0</v>
      </c>
      <c r="X293" s="66">
        <f t="shared" si="36"/>
        <v>0</v>
      </c>
      <c r="Y293" s="59">
        <f>X293/G287*100</f>
        <v>0</v>
      </c>
    </row>
    <row r="294" spans="1:25" ht="15" customHeight="1" outlineLevel="6" thickBot="1">
      <c r="A294" s="88" t="s">
        <v>258</v>
      </c>
      <c r="B294" s="92">
        <v>951</v>
      </c>
      <c r="C294" s="93" t="s">
        <v>13</v>
      </c>
      <c r="D294" s="93" t="s">
        <v>265</v>
      </c>
      <c r="E294" s="93" t="s">
        <v>92</v>
      </c>
      <c r="F294" s="93"/>
      <c r="G294" s="144">
        <v>1129</v>
      </c>
      <c r="H294" s="12">
        <f t="shared" si="36"/>
        <v>0</v>
      </c>
      <c r="I294" s="12">
        <f t="shared" si="36"/>
        <v>0</v>
      </c>
      <c r="J294" s="12">
        <f t="shared" si="36"/>
        <v>0</v>
      </c>
      <c r="K294" s="12">
        <f t="shared" si="36"/>
        <v>0</v>
      </c>
      <c r="L294" s="12">
        <f t="shared" si="36"/>
        <v>0</v>
      </c>
      <c r="M294" s="12">
        <f t="shared" si="36"/>
        <v>0</v>
      </c>
      <c r="N294" s="12">
        <f t="shared" si="36"/>
        <v>0</v>
      </c>
      <c r="O294" s="12">
        <f t="shared" si="36"/>
        <v>0</v>
      </c>
      <c r="P294" s="12">
        <f t="shared" si="36"/>
        <v>0</v>
      </c>
      <c r="Q294" s="12">
        <f t="shared" si="36"/>
        <v>0</v>
      </c>
      <c r="R294" s="12">
        <f t="shared" si="36"/>
        <v>0</v>
      </c>
      <c r="S294" s="12">
        <f t="shared" si="36"/>
        <v>0</v>
      </c>
      <c r="T294" s="12">
        <f t="shared" si="36"/>
        <v>0</v>
      </c>
      <c r="U294" s="12">
        <f t="shared" si="36"/>
        <v>0</v>
      </c>
      <c r="V294" s="12">
        <f t="shared" si="36"/>
        <v>0</v>
      </c>
      <c r="W294" s="12">
        <f t="shared" si="36"/>
        <v>0</v>
      </c>
      <c r="X294" s="67">
        <f t="shared" si="36"/>
        <v>0</v>
      </c>
      <c r="Y294" s="59">
        <f>X294/G288*100</f>
        <v>0</v>
      </c>
    </row>
    <row r="295" spans="1:25" ht="36" customHeight="1" outlineLevel="6" thickBot="1">
      <c r="A295" s="88" t="s">
        <v>260</v>
      </c>
      <c r="B295" s="92">
        <v>951</v>
      </c>
      <c r="C295" s="93" t="s">
        <v>13</v>
      </c>
      <c r="D295" s="93" t="s">
        <v>265</v>
      </c>
      <c r="E295" s="93" t="s">
        <v>93</v>
      </c>
      <c r="F295" s="93"/>
      <c r="G295" s="144">
        <v>0</v>
      </c>
      <c r="H295" s="24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42"/>
      <c r="X295" s="65">
        <v>0</v>
      </c>
      <c r="Y295" s="59">
        <f>X295/G289*100</f>
        <v>0</v>
      </c>
    </row>
    <row r="296" spans="1:25" ht="48" outlineLevel="6" thickBot="1">
      <c r="A296" s="88" t="s">
        <v>253</v>
      </c>
      <c r="B296" s="92">
        <v>951</v>
      </c>
      <c r="C296" s="93" t="s">
        <v>13</v>
      </c>
      <c r="D296" s="93" t="s">
        <v>265</v>
      </c>
      <c r="E296" s="93" t="s">
        <v>254</v>
      </c>
      <c r="F296" s="93"/>
      <c r="G296" s="144">
        <v>341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18.75" customHeight="1" outlineLevel="6" thickBot="1">
      <c r="A297" s="5" t="s">
        <v>100</v>
      </c>
      <c r="B297" s="21">
        <v>951</v>
      </c>
      <c r="C297" s="6" t="s">
        <v>13</v>
      </c>
      <c r="D297" s="6" t="s">
        <v>265</v>
      </c>
      <c r="E297" s="6" t="s">
        <v>95</v>
      </c>
      <c r="F297" s="6"/>
      <c r="G297" s="149">
        <f>G298</f>
        <v>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88" t="s">
        <v>101</v>
      </c>
      <c r="B298" s="92">
        <v>951</v>
      </c>
      <c r="C298" s="93" t="s">
        <v>13</v>
      </c>
      <c r="D298" s="93" t="s">
        <v>265</v>
      </c>
      <c r="E298" s="93" t="s">
        <v>96</v>
      </c>
      <c r="F298" s="93"/>
      <c r="G298" s="144">
        <v>0</v>
      </c>
      <c r="H298" s="31">
        <f aca="true" t="shared" si="37" ref="H298:X300">H299</f>
        <v>0</v>
      </c>
      <c r="I298" s="31">
        <f t="shared" si="37"/>
        <v>0</v>
      </c>
      <c r="J298" s="31">
        <f t="shared" si="37"/>
        <v>0</v>
      </c>
      <c r="K298" s="31">
        <f t="shared" si="37"/>
        <v>0</v>
      </c>
      <c r="L298" s="31">
        <f t="shared" si="37"/>
        <v>0</v>
      </c>
      <c r="M298" s="31">
        <f t="shared" si="37"/>
        <v>0</v>
      </c>
      <c r="N298" s="31">
        <f t="shared" si="37"/>
        <v>0</v>
      </c>
      <c r="O298" s="31">
        <f t="shared" si="37"/>
        <v>0</v>
      </c>
      <c r="P298" s="31">
        <f t="shared" si="37"/>
        <v>0</v>
      </c>
      <c r="Q298" s="31">
        <f t="shared" si="37"/>
        <v>0</v>
      </c>
      <c r="R298" s="31">
        <f t="shared" si="37"/>
        <v>0</v>
      </c>
      <c r="S298" s="31">
        <f t="shared" si="37"/>
        <v>0</v>
      </c>
      <c r="T298" s="31">
        <f t="shared" si="37"/>
        <v>0</v>
      </c>
      <c r="U298" s="31">
        <f t="shared" si="37"/>
        <v>0</v>
      </c>
      <c r="V298" s="31">
        <f t="shared" si="37"/>
        <v>0</v>
      </c>
      <c r="W298" s="31">
        <f t="shared" si="37"/>
        <v>0</v>
      </c>
      <c r="X298" s="66">
        <f t="shared" si="37"/>
        <v>1409.01825</v>
      </c>
      <c r="Y298" s="59">
        <f>X298/G292*100</f>
        <v>95.85158163265307</v>
      </c>
    </row>
    <row r="299" spans="1:25" ht="19.5" outlineLevel="6" thickBot="1">
      <c r="A299" s="108" t="s">
        <v>64</v>
      </c>
      <c r="B299" s="18">
        <v>951</v>
      </c>
      <c r="C299" s="14" t="s">
        <v>45</v>
      </c>
      <c r="D299" s="14" t="s">
        <v>261</v>
      </c>
      <c r="E299" s="14" t="s">
        <v>5</v>
      </c>
      <c r="F299" s="14"/>
      <c r="G299" s="142">
        <f>G300</f>
        <v>19452.4</v>
      </c>
      <c r="H299" s="32">
        <f t="shared" si="37"/>
        <v>0</v>
      </c>
      <c r="I299" s="32">
        <f t="shared" si="37"/>
        <v>0</v>
      </c>
      <c r="J299" s="32">
        <f t="shared" si="37"/>
        <v>0</v>
      </c>
      <c r="K299" s="32">
        <f t="shared" si="37"/>
        <v>0</v>
      </c>
      <c r="L299" s="32">
        <f t="shared" si="37"/>
        <v>0</v>
      </c>
      <c r="M299" s="32">
        <f t="shared" si="37"/>
        <v>0</v>
      </c>
      <c r="N299" s="32">
        <f t="shared" si="37"/>
        <v>0</v>
      </c>
      <c r="O299" s="32">
        <f t="shared" si="37"/>
        <v>0</v>
      </c>
      <c r="P299" s="32">
        <f t="shared" si="37"/>
        <v>0</v>
      </c>
      <c r="Q299" s="32">
        <f t="shared" si="37"/>
        <v>0</v>
      </c>
      <c r="R299" s="32">
        <f t="shared" si="37"/>
        <v>0</v>
      </c>
      <c r="S299" s="32">
        <f t="shared" si="37"/>
        <v>0</v>
      </c>
      <c r="T299" s="32">
        <f t="shared" si="37"/>
        <v>0</v>
      </c>
      <c r="U299" s="32">
        <f t="shared" si="37"/>
        <v>0</v>
      </c>
      <c r="V299" s="32">
        <f t="shared" si="37"/>
        <v>0</v>
      </c>
      <c r="W299" s="32">
        <f t="shared" si="37"/>
        <v>0</v>
      </c>
      <c r="X299" s="67">
        <f t="shared" si="37"/>
        <v>1409.01825</v>
      </c>
      <c r="Y299" s="59">
        <f>X299/G293*100</f>
        <v>95.85158163265307</v>
      </c>
    </row>
    <row r="300" spans="1:25" ht="16.5" outlineLevel="6" thickBot="1">
      <c r="A300" s="8" t="s">
        <v>35</v>
      </c>
      <c r="B300" s="19">
        <v>951</v>
      </c>
      <c r="C300" s="9" t="s">
        <v>14</v>
      </c>
      <c r="D300" s="9" t="s">
        <v>261</v>
      </c>
      <c r="E300" s="9" t="s">
        <v>5</v>
      </c>
      <c r="F300" s="9"/>
      <c r="G300" s="143">
        <f>G301+G319+G323+G327</f>
        <v>19452.4</v>
      </c>
      <c r="H300" s="34">
        <f t="shared" si="37"/>
        <v>0</v>
      </c>
      <c r="I300" s="34">
        <f t="shared" si="37"/>
        <v>0</v>
      </c>
      <c r="J300" s="34">
        <f t="shared" si="37"/>
        <v>0</v>
      </c>
      <c r="K300" s="34">
        <f t="shared" si="37"/>
        <v>0</v>
      </c>
      <c r="L300" s="34">
        <f t="shared" si="37"/>
        <v>0</v>
      </c>
      <c r="M300" s="34">
        <f t="shared" si="37"/>
        <v>0</v>
      </c>
      <c r="N300" s="34">
        <f t="shared" si="37"/>
        <v>0</v>
      </c>
      <c r="O300" s="34">
        <f t="shared" si="37"/>
        <v>0</v>
      </c>
      <c r="P300" s="34">
        <f t="shared" si="37"/>
        <v>0</v>
      </c>
      <c r="Q300" s="34">
        <f t="shared" si="37"/>
        <v>0</v>
      </c>
      <c r="R300" s="34">
        <f t="shared" si="37"/>
        <v>0</v>
      </c>
      <c r="S300" s="34">
        <f t="shared" si="37"/>
        <v>0</v>
      </c>
      <c r="T300" s="34">
        <f t="shared" si="37"/>
        <v>0</v>
      </c>
      <c r="U300" s="34">
        <f t="shared" si="37"/>
        <v>0</v>
      </c>
      <c r="V300" s="34">
        <f t="shared" si="37"/>
        <v>0</v>
      </c>
      <c r="W300" s="34">
        <f t="shared" si="37"/>
        <v>0</v>
      </c>
      <c r="X300" s="68">
        <f t="shared" si="37"/>
        <v>1409.01825</v>
      </c>
      <c r="Y300" s="59">
        <f>X300/G294*100</f>
        <v>124.80232506643047</v>
      </c>
    </row>
    <row r="301" spans="1:25" ht="19.5" outlineLevel="6" thickBot="1">
      <c r="A301" s="13" t="s">
        <v>161</v>
      </c>
      <c r="B301" s="19">
        <v>951</v>
      </c>
      <c r="C301" s="11" t="s">
        <v>14</v>
      </c>
      <c r="D301" s="11" t="s">
        <v>305</v>
      </c>
      <c r="E301" s="11" t="s">
        <v>5</v>
      </c>
      <c r="F301" s="11"/>
      <c r="G301" s="146">
        <f>G302+G308</f>
        <v>19300</v>
      </c>
      <c r="H301" s="24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42"/>
      <c r="X301" s="65">
        <v>1409.01825</v>
      </c>
      <c r="Y301" s="59" t="e">
        <f>X301/G295*100</f>
        <v>#DIV/0!</v>
      </c>
    </row>
    <row r="302" spans="1:25" ht="19.5" outlineLevel="6" thickBot="1">
      <c r="A302" s="94" t="s">
        <v>121</v>
      </c>
      <c r="B302" s="90">
        <v>951</v>
      </c>
      <c r="C302" s="91" t="s">
        <v>14</v>
      </c>
      <c r="D302" s="91" t="s">
        <v>306</v>
      </c>
      <c r="E302" s="91" t="s">
        <v>5</v>
      </c>
      <c r="F302" s="91"/>
      <c r="G302" s="145">
        <f>G303</f>
        <v>300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32.25" outlineLevel="6" thickBot="1">
      <c r="A303" s="79" t="s">
        <v>162</v>
      </c>
      <c r="B303" s="21">
        <v>951</v>
      </c>
      <c r="C303" s="6" t="s">
        <v>14</v>
      </c>
      <c r="D303" s="6" t="s">
        <v>307</v>
      </c>
      <c r="E303" s="6" t="s">
        <v>5</v>
      </c>
      <c r="F303" s="6"/>
      <c r="G303" s="7">
        <f>G304+G306</f>
        <v>300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21.75" customHeight="1" outlineLevel="6" thickBot="1">
      <c r="A304" s="88" t="s">
        <v>100</v>
      </c>
      <c r="B304" s="92">
        <v>951</v>
      </c>
      <c r="C304" s="93" t="s">
        <v>14</v>
      </c>
      <c r="D304" s="93" t="s">
        <v>307</v>
      </c>
      <c r="E304" s="93" t="s">
        <v>95</v>
      </c>
      <c r="F304" s="93"/>
      <c r="G304" s="98">
        <f>G305</f>
        <v>50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</row>
    <row r="305" spans="1:25" ht="32.25" outlineLevel="6" thickBot="1">
      <c r="A305" s="88" t="s">
        <v>101</v>
      </c>
      <c r="B305" s="92">
        <v>951</v>
      </c>
      <c r="C305" s="93" t="s">
        <v>14</v>
      </c>
      <c r="D305" s="93" t="s">
        <v>307</v>
      </c>
      <c r="E305" s="93" t="s">
        <v>96</v>
      </c>
      <c r="F305" s="93"/>
      <c r="G305" s="98">
        <v>50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</row>
    <row r="306" spans="1:25" ht="19.5" outlineLevel="6" thickBot="1">
      <c r="A306" s="88" t="s">
        <v>383</v>
      </c>
      <c r="B306" s="92">
        <v>951</v>
      </c>
      <c r="C306" s="93" t="s">
        <v>14</v>
      </c>
      <c r="D306" s="93" t="s">
        <v>307</v>
      </c>
      <c r="E306" s="93" t="s">
        <v>385</v>
      </c>
      <c r="F306" s="93"/>
      <c r="G306" s="163">
        <f>G307</f>
        <v>250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6.75" customHeight="1" outlineLevel="6" thickBot="1">
      <c r="A307" s="88" t="s">
        <v>384</v>
      </c>
      <c r="B307" s="92">
        <v>951</v>
      </c>
      <c r="C307" s="93" t="s">
        <v>14</v>
      </c>
      <c r="D307" s="93" t="s">
        <v>307</v>
      </c>
      <c r="E307" s="93" t="s">
        <v>386</v>
      </c>
      <c r="F307" s="93"/>
      <c r="G307" s="163">
        <v>250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114" t="s">
        <v>163</v>
      </c>
      <c r="B308" s="90">
        <v>951</v>
      </c>
      <c r="C308" s="91" t="s">
        <v>14</v>
      </c>
      <c r="D308" s="91" t="s">
        <v>308</v>
      </c>
      <c r="E308" s="91" t="s">
        <v>5</v>
      </c>
      <c r="F308" s="91"/>
      <c r="G308" s="16">
        <f>G309+G313+G316</f>
        <v>19000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5" t="s">
        <v>164</v>
      </c>
      <c r="B309" s="21">
        <v>951</v>
      </c>
      <c r="C309" s="6" t="s">
        <v>14</v>
      </c>
      <c r="D309" s="6" t="s">
        <v>309</v>
      </c>
      <c r="E309" s="6" t="s">
        <v>5</v>
      </c>
      <c r="F309" s="6"/>
      <c r="G309" s="7">
        <f>G310</f>
        <v>11000</v>
      </c>
      <c r="H309" s="29">
        <f aca="true" t="shared" si="38" ref="H309:X309">H310</f>
        <v>0</v>
      </c>
      <c r="I309" s="29">
        <f t="shared" si="38"/>
        <v>0</v>
      </c>
      <c r="J309" s="29">
        <f t="shared" si="38"/>
        <v>0</v>
      </c>
      <c r="K309" s="29">
        <f t="shared" si="38"/>
        <v>0</v>
      </c>
      <c r="L309" s="29">
        <f t="shared" si="38"/>
        <v>0</v>
      </c>
      <c r="M309" s="29">
        <f t="shared" si="38"/>
        <v>0</v>
      </c>
      <c r="N309" s="29">
        <f t="shared" si="38"/>
        <v>0</v>
      </c>
      <c r="O309" s="29">
        <f t="shared" si="38"/>
        <v>0</v>
      </c>
      <c r="P309" s="29">
        <f t="shared" si="38"/>
        <v>0</v>
      </c>
      <c r="Q309" s="29">
        <f t="shared" si="38"/>
        <v>0</v>
      </c>
      <c r="R309" s="29">
        <f t="shared" si="38"/>
        <v>0</v>
      </c>
      <c r="S309" s="29">
        <f t="shared" si="38"/>
        <v>0</v>
      </c>
      <c r="T309" s="29">
        <f t="shared" si="38"/>
        <v>0</v>
      </c>
      <c r="U309" s="29">
        <f t="shared" si="38"/>
        <v>0</v>
      </c>
      <c r="V309" s="29">
        <f t="shared" si="38"/>
        <v>0</v>
      </c>
      <c r="W309" s="29">
        <f t="shared" si="38"/>
        <v>0</v>
      </c>
      <c r="X309" s="73">
        <f t="shared" si="38"/>
        <v>669.14176</v>
      </c>
      <c r="Y309" s="59">
        <f>X309/G301*100</f>
        <v>3.4670557512953364</v>
      </c>
    </row>
    <row r="310" spans="1:25" ht="16.5" outlineLevel="6" thickBot="1">
      <c r="A310" s="88" t="s">
        <v>120</v>
      </c>
      <c r="B310" s="92">
        <v>951</v>
      </c>
      <c r="C310" s="93" t="s">
        <v>14</v>
      </c>
      <c r="D310" s="93" t="s">
        <v>309</v>
      </c>
      <c r="E310" s="93" t="s">
        <v>119</v>
      </c>
      <c r="F310" s="93"/>
      <c r="G310" s="98">
        <f>G311+G312</f>
        <v>11000</v>
      </c>
      <c r="H310" s="10">
        <f aca="true" t="shared" si="39" ref="H310:X310">H325</f>
        <v>0</v>
      </c>
      <c r="I310" s="10">
        <f t="shared" si="39"/>
        <v>0</v>
      </c>
      <c r="J310" s="10">
        <f t="shared" si="39"/>
        <v>0</v>
      </c>
      <c r="K310" s="10">
        <f t="shared" si="39"/>
        <v>0</v>
      </c>
      <c r="L310" s="10">
        <f t="shared" si="39"/>
        <v>0</v>
      </c>
      <c r="M310" s="10">
        <f t="shared" si="39"/>
        <v>0</v>
      </c>
      <c r="N310" s="10">
        <f t="shared" si="39"/>
        <v>0</v>
      </c>
      <c r="O310" s="10">
        <f t="shared" si="39"/>
        <v>0</v>
      </c>
      <c r="P310" s="10">
        <f t="shared" si="39"/>
        <v>0</v>
      </c>
      <c r="Q310" s="10">
        <f t="shared" si="39"/>
        <v>0</v>
      </c>
      <c r="R310" s="10">
        <f t="shared" si="39"/>
        <v>0</v>
      </c>
      <c r="S310" s="10">
        <f t="shared" si="39"/>
        <v>0</v>
      </c>
      <c r="T310" s="10">
        <f t="shared" si="39"/>
        <v>0</v>
      </c>
      <c r="U310" s="10">
        <f t="shared" si="39"/>
        <v>0</v>
      </c>
      <c r="V310" s="10">
        <f t="shared" si="39"/>
        <v>0</v>
      </c>
      <c r="W310" s="10">
        <f t="shared" si="39"/>
        <v>0</v>
      </c>
      <c r="X310" s="66">
        <f t="shared" si="39"/>
        <v>669.14176</v>
      </c>
      <c r="Y310" s="59">
        <f>X310/G302*100</f>
        <v>223.04725333333332</v>
      </c>
    </row>
    <row r="311" spans="1:25" ht="48" outlineLevel="6" thickBot="1">
      <c r="A311" s="99" t="s">
        <v>206</v>
      </c>
      <c r="B311" s="92">
        <v>951</v>
      </c>
      <c r="C311" s="93" t="s">
        <v>14</v>
      </c>
      <c r="D311" s="93" t="s">
        <v>309</v>
      </c>
      <c r="E311" s="93" t="s">
        <v>89</v>
      </c>
      <c r="F311" s="93"/>
      <c r="G311" s="98">
        <v>11000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66"/>
      <c r="Y311" s="59"/>
    </row>
    <row r="312" spans="1:25" ht="16.5" outlineLevel="6" thickBot="1">
      <c r="A312" s="96" t="s">
        <v>87</v>
      </c>
      <c r="B312" s="92">
        <v>951</v>
      </c>
      <c r="C312" s="93" t="s">
        <v>14</v>
      </c>
      <c r="D312" s="93" t="s">
        <v>318</v>
      </c>
      <c r="E312" s="93" t="s">
        <v>88</v>
      </c>
      <c r="F312" s="93"/>
      <c r="G312" s="98">
        <v>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66"/>
      <c r="Y312" s="59"/>
    </row>
    <row r="313" spans="1:25" ht="32.25" outlineLevel="6" thickBot="1">
      <c r="A313" s="5" t="s">
        <v>165</v>
      </c>
      <c r="B313" s="21">
        <v>951</v>
      </c>
      <c r="C313" s="6" t="s">
        <v>14</v>
      </c>
      <c r="D313" s="6" t="s">
        <v>310</v>
      </c>
      <c r="E313" s="6" t="s">
        <v>5</v>
      </c>
      <c r="F313" s="6"/>
      <c r="G313" s="7">
        <f>G314</f>
        <v>8000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66"/>
      <c r="Y313" s="59"/>
    </row>
    <row r="314" spans="1:25" ht="19.5" customHeight="1" outlineLevel="6" thickBot="1">
      <c r="A314" s="88" t="s">
        <v>120</v>
      </c>
      <c r="B314" s="92">
        <v>951</v>
      </c>
      <c r="C314" s="93" t="s">
        <v>14</v>
      </c>
      <c r="D314" s="93" t="s">
        <v>310</v>
      </c>
      <c r="E314" s="93" t="s">
        <v>119</v>
      </c>
      <c r="F314" s="93"/>
      <c r="G314" s="98">
        <f>G315</f>
        <v>8000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66"/>
      <c r="Y314" s="59"/>
    </row>
    <row r="315" spans="1:25" ht="48" outlineLevel="6" thickBot="1">
      <c r="A315" s="99" t="s">
        <v>206</v>
      </c>
      <c r="B315" s="92">
        <v>951</v>
      </c>
      <c r="C315" s="93" t="s">
        <v>14</v>
      </c>
      <c r="D315" s="93" t="s">
        <v>310</v>
      </c>
      <c r="E315" s="93" t="s">
        <v>89</v>
      </c>
      <c r="F315" s="93"/>
      <c r="G315" s="98">
        <v>8000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66"/>
      <c r="Y315" s="59"/>
    </row>
    <row r="316" spans="1:25" ht="19.5" customHeight="1" outlineLevel="6" thickBot="1">
      <c r="A316" s="79" t="s">
        <v>249</v>
      </c>
      <c r="B316" s="21">
        <v>951</v>
      </c>
      <c r="C316" s="6" t="s">
        <v>14</v>
      </c>
      <c r="D316" s="6" t="s">
        <v>311</v>
      </c>
      <c r="E316" s="6" t="s">
        <v>5</v>
      </c>
      <c r="F316" s="6"/>
      <c r="G316" s="7">
        <f>G317</f>
        <v>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66"/>
      <c r="Y316" s="59"/>
    </row>
    <row r="317" spans="1:25" ht="16.5" outlineLevel="6" thickBot="1">
      <c r="A317" s="88" t="s">
        <v>120</v>
      </c>
      <c r="B317" s="92">
        <v>951</v>
      </c>
      <c r="C317" s="93" t="s">
        <v>14</v>
      </c>
      <c r="D317" s="93" t="s">
        <v>311</v>
      </c>
      <c r="E317" s="93" t="s">
        <v>119</v>
      </c>
      <c r="F317" s="93"/>
      <c r="G317" s="98">
        <f>G318</f>
        <v>0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66"/>
      <c r="Y317" s="59"/>
    </row>
    <row r="318" spans="1:25" ht="48" outlineLevel="6" thickBot="1">
      <c r="A318" s="99" t="s">
        <v>206</v>
      </c>
      <c r="B318" s="92">
        <v>951</v>
      </c>
      <c r="C318" s="93" t="s">
        <v>14</v>
      </c>
      <c r="D318" s="93" t="s">
        <v>311</v>
      </c>
      <c r="E318" s="93" t="s">
        <v>89</v>
      </c>
      <c r="F318" s="93"/>
      <c r="G318" s="98">
        <v>0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66"/>
      <c r="Y318" s="59"/>
    </row>
    <row r="319" spans="1:25" ht="16.5" outlineLevel="6" thickBot="1">
      <c r="A319" s="8" t="s">
        <v>232</v>
      </c>
      <c r="B319" s="19">
        <v>951</v>
      </c>
      <c r="C319" s="9" t="s">
        <v>14</v>
      </c>
      <c r="D319" s="9" t="s">
        <v>312</v>
      </c>
      <c r="E319" s="9" t="s">
        <v>5</v>
      </c>
      <c r="F319" s="9"/>
      <c r="G319" s="10">
        <f>G320</f>
        <v>80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66"/>
      <c r="Y319" s="59"/>
    </row>
    <row r="320" spans="1:25" ht="48" outlineLevel="6" thickBot="1">
      <c r="A320" s="79" t="s">
        <v>166</v>
      </c>
      <c r="B320" s="21">
        <v>951</v>
      </c>
      <c r="C320" s="6" t="s">
        <v>14</v>
      </c>
      <c r="D320" s="6" t="s">
        <v>313</v>
      </c>
      <c r="E320" s="6" t="s">
        <v>5</v>
      </c>
      <c r="F320" s="6"/>
      <c r="G320" s="7">
        <f>G321</f>
        <v>80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66"/>
      <c r="Y320" s="59"/>
    </row>
    <row r="321" spans="1:25" ht="18.75" customHeight="1" outlineLevel="6" thickBot="1">
      <c r="A321" s="88" t="s">
        <v>100</v>
      </c>
      <c r="B321" s="92">
        <v>951</v>
      </c>
      <c r="C321" s="93" t="s">
        <v>14</v>
      </c>
      <c r="D321" s="93" t="s">
        <v>313</v>
      </c>
      <c r="E321" s="93" t="s">
        <v>95</v>
      </c>
      <c r="F321" s="93"/>
      <c r="G321" s="98">
        <f>G322</f>
        <v>80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66"/>
      <c r="Y321" s="59"/>
    </row>
    <row r="322" spans="1:25" ht="32.25" outlineLevel="6" thickBot="1">
      <c r="A322" s="88" t="s">
        <v>101</v>
      </c>
      <c r="B322" s="92">
        <v>951</v>
      </c>
      <c r="C322" s="93" t="s">
        <v>14</v>
      </c>
      <c r="D322" s="93" t="s">
        <v>313</v>
      </c>
      <c r="E322" s="93" t="s">
        <v>96</v>
      </c>
      <c r="F322" s="93"/>
      <c r="G322" s="98">
        <v>80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6"/>
      <c r="Y322" s="59"/>
    </row>
    <row r="323" spans="1:25" ht="16.5" outlineLevel="6" thickBot="1">
      <c r="A323" s="8" t="s">
        <v>233</v>
      </c>
      <c r="B323" s="19">
        <v>951</v>
      </c>
      <c r="C323" s="9" t="s">
        <v>14</v>
      </c>
      <c r="D323" s="9" t="s">
        <v>314</v>
      </c>
      <c r="E323" s="9" t="s">
        <v>5</v>
      </c>
      <c r="F323" s="9"/>
      <c r="G323" s="10">
        <f>G324</f>
        <v>42.4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32.25" outlineLevel="6" thickBot="1">
      <c r="A324" s="79" t="s">
        <v>167</v>
      </c>
      <c r="B324" s="21">
        <v>951</v>
      </c>
      <c r="C324" s="6" t="s">
        <v>14</v>
      </c>
      <c r="D324" s="6" t="s">
        <v>315</v>
      </c>
      <c r="E324" s="6" t="s">
        <v>5</v>
      </c>
      <c r="F324" s="6"/>
      <c r="G324" s="7">
        <f>G325</f>
        <v>42.4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6"/>
      <c r="Y324" s="59"/>
    </row>
    <row r="325" spans="1:25" ht="32.25" outlineLevel="6" thickBot="1">
      <c r="A325" s="88" t="s">
        <v>100</v>
      </c>
      <c r="B325" s="92">
        <v>951</v>
      </c>
      <c r="C325" s="93" t="s">
        <v>14</v>
      </c>
      <c r="D325" s="93" t="s">
        <v>315</v>
      </c>
      <c r="E325" s="93" t="s">
        <v>95</v>
      </c>
      <c r="F325" s="93"/>
      <c r="G325" s="98">
        <f>G326</f>
        <v>42.4</v>
      </c>
      <c r="H325" s="12">
        <f aca="true" t="shared" si="40" ref="H325:X325">H326</f>
        <v>0</v>
      </c>
      <c r="I325" s="12">
        <f t="shared" si="40"/>
        <v>0</v>
      </c>
      <c r="J325" s="12">
        <f t="shared" si="40"/>
        <v>0</v>
      </c>
      <c r="K325" s="12">
        <f t="shared" si="40"/>
        <v>0</v>
      </c>
      <c r="L325" s="12">
        <f t="shared" si="40"/>
        <v>0</v>
      </c>
      <c r="M325" s="12">
        <f t="shared" si="40"/>
        <v>0</v>
      </c>
      <c r="N325" s="12">
        <f t="shared" si="40"/>
        <v>0</v>
      </c>
      <c r="O325" s="12">
        <f t="shared" si="40"/>
        <v>0</v>
      </c>
      <c r="P325" s="12">
        <f t="shared" si="40"/>
        <v>0</v>
      </c>
      <c r="Q325" s="12">
        <f t="shared" si="40"/>
        <v>0</v>
      </c>
      <c r="R325" s="12">
        <f t="shared" si="40"/>
        <v>0</v>
      </c>
      <c r="S325" s="12">
        <f t="shared" si="40"/>
        <v>0</v>
      </c>
      <c r="T325" s="12">
        <f t="shared" si="40"/>
        <v>0</v>
      </c>
      <c r="U325" s="12">
        <f t="shared" si="40"/>
        <v>0</v>
      </c>
      <c r="V325" s="12">
        <f t="shared" si="40"/>
        <v>0</v>
      </c>
      <c r="W325" s="12">
        <f t="shared" si="40"/>
        <v>0</v>
      </c>
      <c r="X325" s="67">
        <f t="shared" si="40"/>
        <v>669.14176</v>
      </c>
      <c r="Y325" s="59">
        <f>X325/G319*100</f>
        <v>836.4272</v>
      </c>
    </row>
    <row r="326" spans="1:25" ht="32.25" outlineLevel="6" thickBot="1">
      <c r="A326" s="88" t="s">
        <v>101</v>
      </c>
      <c r="B326" s="92">
        <v>951</v>
      </c>
      <c r="C326" s="93" t="s">
        <v>14</v>
      </c>
      <c r="D326" s="93" t="s">
        <v>315</v>
      </c>
      <c r="E326" s="93" t="s">
        <v>96</v>
      </c>
      <c r="F326" s="93"/>
      <c r="G326" s="98">
        <v>42.4</v>
      </c>
      <c r="H326" s="2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42"/>
      <c r="X326" s="65">
        <v>669.14176</v>
      </c>
      <c r="Y326" s="59">
        <f>X326/G320*100</f>
        <v>836.4272</v>
      </c>
    </row>
    <row r="327" spans="1:25" ht="19.5" outlineLevel="6" thickBot="1">
      <c r="A327" s="8" t="s">
        <v>234</v>
      </c>
      <c r="B327" s="19">
        <v>951</v>
      </c>
      <c r="C327" s="9" t="s">
        <v>14</v>
      </c>
      <c r="D327" s="9" t="s">
        <v>316</v>
      </c>
      <c r="E327" s="9" t="s">
        <v>5</v>
      </c>
      <c r="F327" s="9"/>
      <c r="G327" s="10">
        <f>G328</f>
        <v>30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79" t="s">
        <v>168</v>
      </c>
      <c r="B328" s="21">
        <v>951</v>
      </c>
      <c r="C328" s="6" t="s">
        <v>14</v>
      </c>
      <c r="D328" s="6" t="s">
        <v>317</v>
      </c>
      <c r="E328" s="6" t="s">
        <v>5</v>
      </c>
      <c r="F328" s="6"/>
      <c r="G328" s="7">
        <f>G329</f>
        <v>30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18.75" customHeight="1" outlineLevel="6" thickBot="1">
      <c r="A329" s="88" t="s">
        <v>100</v>
      </c>
      <c r="B329" s="92">
        <v>951</v>
      </c>
      <c r="C329" s="93" t="s">
        <v>14</v>
      </c>
      <c r="D329" s="93" t="s">
        <v>317</v>
      </c>
      <c r="E329" s="93" t="s">
        <v>95</v>
      </c>
      <c r="F329" s="93"/>
      <c r="G329" s="98">
        <f>G330</f>
        <v>30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88" t="s">
        <v>101</v>
      </c>
      <c r="B330" s="92">
        <v>951</v>
      </c>
      <c r="C330" s="93" t="s">
        <v>14</v>
      </c>
      <c r="D330" s="93" t="s">
        <v>317</v>
      </c>
      <c r="E330" s="93" t="s">
        <v>96</v>
      </c>
      <c r="F330" s="93"/>
      <c r="G330" s="98">
        <v>30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108" t="s">
        <v>44</v>
      </c>
      <c r="B331" s="18">
        <v>951</v>
      </c>
      <c r="C331" s="14" t="s">
        <v>43</v>
      </c>
      <c r="D331" s="14" t="s">
        <v>261</v>
      </c>
      <c r="E331" s="14" t="s">
        <v>5</v>
      </c>
      <c r="F331" s="14"/>
      <c r="G331" s="15">
        <f>G332+G338+G347</f>
        <v>3537.5421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19.5" outlineLevel="6" thickBot="1">
      <c r="A332" s="124" t="s">
        <v>36</v>
      </c>
      <c r="B332" s="18">
        <v>951</v>
      </c>
      <c r="C332" s="39" t="s">
        <v>15</v>
      </c>
      <c r="D332" s="39" t="s">
        <v>261</v>
      </c>
      <c r="E332" s="39" t="s">
        <v>5</v>
      </c>
      <c r="F332" s="39"/>
      <c r="G332" s="119">
        <f>G333</f>
        <v>720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112" t="s">
        <v>135</v>
      </c>
      <c r="B333" s="19">
        <v>951</v>
      </c>
      <c r="C333" s="9" t="s">
        <v>15</v>
      </c>
      <c r="D333" s="9" t="s">
        <v>262</v>
      </c>
      <c r="E333" s="9" t="s">
        <v>5</v>
      </c>
      <c r="F333" s="9"/>
      <c r="G333" s="10">
        <f>G334</f>
        <v>720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5.25" customHeight="1" outlineLevel="6" thickBot="1">
      <c r="A334" s="112" t="s">
        <v>136</v>
      </c>
      <c r="B334" s="19">
        <v>951</v>
      </c>
      <c r="C334" s="11" t="s">
        <v>15</v>
      </c>
      <c r="D334" s="11" t="s">
        <v>263</v>
      </c>
      <c r="E334" s="11" t="s">
        <v>5</v>
      </c>
      <c r="F334" s="11"/>
      <c r="G334" s="12">
        <f>G335</f>
        <v>720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32.25" outlineLevel="6" thickBot="1">
      <c r="A335" s="94" t="s">
        <v>169</v>
      </c>
      <c r="B335" s="90">
        <v>951</v>
      </c>
      <c r="C335" s="91" t="s">
        <v>15</v>
      </c>
      <c r="D335" s="91" t="s">
        <v>319</v>
      </c>
      <c r="E335" s="91" t="s">
        <v>5</v>
      </c>
      <c r="F335" s="91"/>
      <c r="G335" s="16">
        <f>G336</f>
        <v>720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8" customHeight="1" outlineLevel="6" thickBot="1">
      <c r="A336" s="5" t="s">
        <v>124</v>
      </c>
      <c r="B336" s="21">
        <v>951</v>
      </c>
      <c r="C336" s="6" t="s">
        <v>15</v>
      </c>
      <c r="D336" s="6" t="s">
        <v>319</v>
      </c>
      <c r="E336" s="6" t="s">
        <v>122</v>
      </c>
      <c r="F336" s="6"/>
      <c r="G336" s="7">
        <f>G337</f>
        <v>720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32.25" outlineLevel="6" thickBot="1">
      <c r="A337" s="88" t="s">
        <v>125</v>
      </c>
      <c r="B337" s="92">
        <v>951</v>
      </c>
      <c r="C337" s="93" t="s">
        <v>15</v>
      </c>
      <c r="D337" s="93" t="s">
        <v>319</v>
      </c>
      <c r="E337" s="93" t="s">
        <v>123</v>
      </c>
      <c r="F337" s="93"/>
      <c r="G337" s="98">
        <v>720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19.5" outlineLevel="6" thickBot="1">
      <c r="A338" s="124" t="s">
        <v>37</v>
      </c>
      <c r="B338" s="18">
        <v>951</v>
      </c>
      <c r="C338" s="39" t="s">
        <v>16</v>
      </c>
      <c r="D338" s="39" t="s">
        <v>261</v>
      </c>
      <c r="E338" s="39" t="s">
        <v>5</v>
      </c>
      <c r="F338" s="39"/>
      <c r="G338" s="119">
        <f>G339</f>
        <v>2787.5421</v>
      </c>
      <c r="H338" s="77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75"/>
      <c r="Y338" s="59"/>
    </row>
    <row r="339" spans="1:25" ht="19.5" outlineLevel="6" thickBot="1">
      <c r="A339" s="13" t="s">
        <v>145</v>
      </c>
      <c r="B339" s="19">
        <v>951</v>
      </c>
      <c r="C339" s="9" t="s">
        <v>16</v>
      </c>
      <c r="D339" s="9" t="s">
        <v>261</v>
      </c>
      <c r="E339" s="9" t="s">
        <v>5</v>
      </c>
      <c r="F339" s="9"/>
      <c r="G339" s="143">
        <f>G340</f>
        <v>2787.5421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/>
      <c r="Y339" s="59"/>
    </row>
    <row r="340" spans="1:25" ht="19.5" outlineLevel="6" thickBot="1">
      <c r="A340" s="8" t="s">
        <v>235</v>
      </c>
      <c r="B340" s="19">
        <v>951</v>
      </c>
      <c r="C340" s="9" t="s">
        <v>16</v>
      </c>
      <c r="D340" s="9" t="s">
        <v>320</v>
      </c>
      <c r="E340" s="9" t="s">
        <v>5</v>
      </c>
      <c r="F340" s="9"/>
      <c r="G340" s="10">
        <f>G341+G344</f>
        <v>2787.5421</v>
      </c>
      <c r="H340" s="29" t="e">
        <f aca="true" t="shared" si="41" ref="H340:X340">H341+H345</f>
        <v>#REF!</v>
      </c>
      <c r="I340" s="29" t="e">
        <f t="shared" si="41"/>
        <v>#REF!</v>
      </c>
      <c r="J340" s="29" t="e">
        <f t="shared" si="41"/>
        <v>#REF!</v>
      </c>
      <c r="K340" s="29" t="e">
        <f t="shared" si="41"/>
        <v>#REF!</v>
      </c>
      <c r="L340" s="29" t="e">
        <f t="shared" si="41"/>
        <v>#REF!</v>
      </c>
      <c r="M340" s="29" t="e">
        <f t="shared" si="41"/>
        <v>#REF!</v>
      </c>
      <c r="N340" s="29" t="e">
        <f t="shared" si="41"/>
        <v>#REF!</v>
      </c>
      <c r="O340" s="29" t="e">
        <f t="shared" si="41"/>
        <v>#REF!</v>
      </c>
      <c r="P340" s="29" t="e">
        <f t="shared" si="41"/>
        <v>#REF!</v>
      </c>
      <c r="Q340" s="29" t="e">
        <f t="shared" si="41"/>
        <v>#REF!</v>
      </c>
      <c r="R340" s="29" t="e">
        <f t="shared" si="41"/>
        <v>#REF!</v>
      </c>
      <c r="S340" s="29" t="e">
        <f t="shared" si="41"/>
        <v>#REF!</v>
      </c>
      <c r="T340" s="29" t="e">
        <f t="shared" si="41"/>
        <v>#REF!</v>
      </c>
      <c r="U340" s="29" t="e">
        <f t="shared" si="41"/>
        <v>#REF!</v>
      </c>
      <c r="V340" s="29" t="e">
        <f t="shared" si="41"/>
        <v>#REF!</v>
      </c>
      <c r="W340" s="29" t="e">
        <f t="shared" si="41"/>
        <v>#REF!</v>
      </c>
      <c r="X340" s="73" t="e">
        <f t="shared" si="41"/>
        <v>#REF!</v>
      </c>
      <c r="Y340" s="59" t="e">
        <f>X340/G333*100</f>
        <v>#REF!</v>
      </c>
    </row>
    <row r="341" spans="1:25" ht="48" outlineLevel="6" thickBot="1">
      <c r="A341" s="114" t="s">
        <v>422</v>
      </c>
      <c r="B341" s="90">
        <v>951</v>
      </c>
      <c r="C341" s="91" t="s">
        <v>16</v>
      </c>
      <c r="D341" s="91" t="s">
        <v>420</v>
      </c>
      <c r="E341" s="91" t="s">
        <v>5</v>
      </c>
      <c r="F341" s="91"/>
      <c r="G341" s="16">
        <f>G342</f>
        <v>558</v>
      </c>
      <c r="H341" s="31" t="e">
        <f aca="true" t="shared" si="42" ref="H341:X342">H342</f>
        <v>#REF!</v>
      </c>
      <c r="I341" s="31" t="e">
        <f t="shared" si="42"/>
        <v>#REF!</v>
      </c>
      <c r="J341" s="31" t="e">
        <f t="shared" si="42"/>
        <v>#REF!</v>
      </c>
      <c r="K341" s="31" t="e">
        <f t="shared" si="42"/>
        <v>#REF!</v>
      </c>
      <c r="L341" s="31" t="e">
        <f t="shared" si="42"/>
        <v>#REF!</v>
      </c>
      <c r="M341" s="31" t="e">
        <f t="shared" si="42"/>
        <v>#REF!</v>
      </c>
      <c r="N341" s="31" t="e">
        <f t="shared" si="42"/>
        <v>#REF!</v>
      </c>
      <c r="O341" s="31" t="e">
        <f t="shared" si="42"/>
        <v>#REF!</v>
      </c>
      <c r="P341" s="31" t="e">
        <f t="shared" si="42"/>
        <v>#REF!</v>
      </c>
      <c r="Q341" s="31" t="e">
        <f t="shared" si="42"/>
        <v>#REF!</v>
      </c>
      <c r="R341" s="31" t="e">
        <f t="shared" si="42"/>
        <v>#REF!</v>
      </c>
      <c r="S341" s="31" t="e">
        <f t="shared" si="42"/>
        <v>#REF!</v>
      </c>
      <c r="T341" s="31" t="e">
        <f t="shared" si="42"/>
        <v>#REF!</v>
      </c>
      <c r="U341" s="31" t="e">
        <f t="shared" si="42"/>
        <v>#REF!</v>
      </c>
      <c r="V341" s="31" t="e">
        <f t="shared" si="42"/>
        <v>#REF!</v>
      </c>
      <c r="W341" s="31" t="e">
        <f t="shared" si="42"/>
        <v>#REF!</v>
      </c>
      <c r="X341" s="66" t="e">
        <f t="shared" si="42"/>
        <v>#REF!</v>
      </c>
      <c r="Y341" s="59" t="e">
        <f>X341/G334*100</f>
        <v>#REF!</v>
      </c>
    </row>
    <row r="342" spans="1:25" ht="32.25" outlineLevel="6" thickBot="1">
      <c r="A342" s="5" t="s">
        <v>106</v>
      </c>
      <c r="B342" s="21">
        <v>951</v>
      </c>
      <c r="C342" s="6" t="s">
        <v>16</v>
      </c>
      <c r="D342" s="6" t="s">
        <v>420</v>
      </c>
      <c r="E342" s="6" t="s">
        <v>105</v>
      </c>
      <c r="F342" s="6"/>
      <c r="G342" s="7">
        <f>G343</f>
        <v>558</v>
      </c>
      <c r="H342" s="32" t="e">
        <f t="shared" si="42"/>
        <v>#REF!</v>
      </c>
      <c r="I342" s="32" t="e">
        <f t="shared" si="42"/>
        <v>#REF!</v>
      </c>
      <c r="J342" s="32" t="e">
        <f t="shared" si="42"/>
        <v>#REF!</v>
      </c>
      <c r="K342" s="32" t="e">
        <f t="shared" si="42"/>
        <v>#REF!</v>
      </c>
      <c r="L342" s="32" t="e">
        <f t="shared" si="42"/>
        <v>#REF!</v>
      </c>
      <c r="M342" s="32" t="e">
        <f t="shared" si="42"/>
        <v>#REF!</v>
      </c>
      <c r="N342" s="32" t="e">
        <f t="shared" si="42"/>
        <v>#REF!</v>
      </c>
      <c r="O342" s="32" t="e">
        <f t="shared" si="42"/>
        <v>#REF!</v>
      </c>
      <c r="P342" s="32" t="e">
        <f t="shared" si="42"/>
        <v>#REF!</v>
      </c>
      <c r="Q342" s="32" t="e">
        <f t="shared" si="42"/>
        <v>#REF!</v>
      </c>
      <c r="R342" s="32" t="e">
        <f t="shared" si="42"/>
        <v>#REF!</v>
      </c>
      <c r="S342" s="32" t="e">
        <f t="shared" si="42"/>
        <v>#REF!</v>
      </c>
      <c r="T342" s="32" t="e">
        <f t="shared" si="42"/>
        <v>#REF!</v>
      </c>
      <c r="U342" s="32" t="e">
        <f t="shared" si="42"/>
        <v>#REF!</v>
      </c>
      <c r="V342" s="32" t="e">
        <f t="shared" si="42"/>
        <v>#REF!</v>
      </c>
      <c r="W342" s="32" t="e">
        <f t="shared" si="42"/>
        <v>#REF!</v>
      </c>
      <c r="X342" s="67" t="e">
        <f t="shared" si="42"/>
        <v>#REF!</v>
      </c>
      <c r="Y342" s="59" t="e">
        <f>X342/G335*100</f>
        <v>#REF!</v>
      </c>
    </row>
    <row r="343" spans="1:25" ht="16.5" outlineLevel="6" thickBot="1">
      <c r="A343" s="88" t="s">
        <v>127</v>
      </c>
      <c r="B343" s="92">
        <v>951</v>
      </c>
      <c r="C343" s="93" t="s">
        <v>16</v>
      </c>
      <c r="D343" s="93" t="s">
        <v>420</v>
      </c>
      <c r="E343" s="93" t="s">
        <v>126</v>
      </c>
      <c r="F343" s="93"/>
      <c r="G343" s="98">
        <v>558</v>
      </c>
      <c r="H343" s="34" t="e">
        <f>#REF!</f>
        <v>#REF!</v>
      </c>
      <c r="I343" s="34" t="e">
        <f>#REF!</f>
        <v>#REF!</v>
      </c>
      <c r="J343" s="34" t="e">
        <f>#REF!</f>
        <v>#REF!</v>
      </c>
      <c r="K343" s="34" t="e">
        <f>#REF!</f>
        <v>#REF!</v>
      </c>
      <c r="L343" s="34" t="e">
        <f>#REF!</f>
        <v>#REF!</v>
      </c>
      <c r="M343" s="34" t="e">
        <f>#REF!</f>
        <v>#REF!</v>
      </c>
      <c r="N343" s="34" t="e">
        <f>#REF!</f>
        <v>#REF!</v>
      </c>
      <c r="O343" s="34" t="e">
        <f>#REF!</f>
        <v>#REF!</v>
      </c>
      <c r="P343" s="34" t="e">
        <f>#REF!</f>
        <v>#REF!</v>
      </c>
      <c r="Q343" s="34" t="e">
        <f>#REF!</f>
        <v>#REF!</v>
      </c>
      <c r="R343" s="34" t="e">
        <f>#REF!</f>
        <v>#REF!</v>
      </c>
      <c r="S343" s="34" t="e">
        <f>#REF!</f>
        <v>#REF!</v>
      </c>
      <c r="T343" s="34" t="e">
        <f>#REF!</f>
        <v>#REF!</v>
      </c>
      <c r="U343" s="34" t="e">
        <f>#REF!</f>
        <v>#REF!</v>
      </c>
      <c r="V343" s="34" t="e">
        <f>#REF!</f>
        <v>#REF!</v>
      </c>
      <c r="W343" s="34" t="e">
        <f>#REF!</f>
        <v>#REF!</v>
      </c>
      <c r="X343" s="68" t="e">
        <f>#REF!</f>
        <v>#REF!</v>
      </c>
      <c r="Y343" s="59" t="e">
        <f>X343/G336*100</f>
        <v>#REF!</v>
      </c>
    </row>
    <row r="344" spans="1:25" ht="48" outlineLevel="6" thickBot="1">
      <c r="A344" s="114" t="s">
        <v>423</v>
      </c>
      <c r="B344" s="90">
        <v>951</v>
      </c>
      <c r="C344" s="91" t="s">
        <v>16</v>
      </c>
      <c r="D344" s="91" t="s">
        <v>421</v>
      </c>
      <c r="E344" s="91" t="s">
        <v>5</v>
      </c>
      <c r="F344" s="91"/>
      <c r="G344" s="145">
        <f>G345</f>
        <v>2229.5421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5" t="s">
        <v>106</v>
      </c>
      <c r="B345" s="21">
        <v>951</v>
      </c>
      <c r="C345" s="6" t="s">
        <v>16</v>
      </c>
      <c r="D345" s="6" t="s">
        <v>421</v>
      </c>
      <c r="E345" s="6" t="s">
        <v>105</v>
      </c>
      <c r="F345" s="6"/>
      <c r="G345" s="149">
        <f>G346</f>
        <v>2229.5421</v>
      </c>
      <c r="H345" s="31">
        <f aca="true" t="shared" si="43" ref="H345:X346">H346</f>
        <v>0</v>
      </c>
      <c r="I345" s="31">
        <f t="shared" si="43"/>
        <v>0</v>
      </c>
      <c r="J345" s="31">
        <f t="shared" si="43"/>
        <v>0</v>
      </c>
      <c r="K345" s="31">
        <f t="shared" si="43"/>
        <v>0</v>
      </c>
      <c r="L345" s="31">
        <f t="shared" si="43"/>
        <v>0</v>
      </c>
      <c r="M345" s="31">
        <f t="shared" si="43"/>
        <v>0</v>
      </c>
      <c r="N345" s="31">
        <f t="shared" si="43"/>
        <v>0</v>
      </c>
      <c r="O345" s="31">
        <f t="shared" si="43"/>
        <v>0</v>
      </c>
      <c r="P345" s="31">
        <f t="shared" si="43"/>
        <v>0</v>
      </c>
      <c r="Q345" s="31">
        <f t="shared" si="43"/>
        <v>0</v>
      </c>
      <c r="R345" s="31">
        <f t="shared" si="43"/>
        <v>0</v>
      </c>
      <c r="S345" s="31">
        <f t="shared" si="43"/>
        <v>0</v>
      </c>
      <c r="T345" s="31">
        <f t="shared" si="43"/>
        <v>0</v>
      </c>
      <c r="U345" s="31">
        <f t="shared" si="43"/>
        <v>0</v>
      </c>
      <c r="V345" s="31">
        <f t="shared" si="43"/>
        <v>0</v>
      </c>
      <c r="W345" s="31">
        <f t="shared" si="43"/>
        <v>0</v>
      </c>
      <c r="X345" s="66">
        <f t="shared" si="43"/>
        <v>63.00298</v>
      </c>
      <c r="Y345" s="59">
        <f>X345/G340*100</f>
        <v>2.2601624563804794</v>
      </c>
    </row>
    <row r="346" spans="1:25" ht="16.5" outlineLevel="6" thickBot="1">
      <c r="A346" s="88" t="s">
        <v>127</v>
      </c>
      <c r="B346" s="92">
        <v>951</v>
      </c>
      <c r="C346" s="93" t="s">
        <v>16</v>
      </c>
      <c r="D346" s="93" t="s">
        <v>421</v>
      </c>
      <c r="E346" s="93" t="s">
        <v>126</v>
      </c>
      <c r="F346" s="93"/>
      <c r="G346" s="144">
        <v>2229.5421</v>
      </c>
      <c r="H346" s="32">
        <f t="shared" si="43"/>
        <v>0</v>
      </c>
      <c r="I346" s="32">
        <f t="shared" si="43"/>
        <v>0</v>
      </c>
      <c r="J346" s="32">
        <f t="shared" si="43"/>
        <v>0</v>
      </c>
      <c r="K346" s="32">
        <f t="shared" si="43"/>
        <v>0</v>
      </c>
      <c r="L346" s="32">
        <f t="shared" si="43"/>
        <v>0</v>
      </c>
      <c r="M346" s="32">
        <f t="shared" si="43"/>
        <v>0</v>
      </c>
      <c r="N346" s="32">
        <f t="shared" si="43"/>
        <v>0</v>
      </c>
      <c r="O346" s="32">
        <f t="shared" si="43"/>
        <v>0</v>
      </c>
      <c r="P346" s="32">
        <f t="shared" si="43"/>
        <v>0</v>
      </c>
      <c r="Q346" s="32">
        <f t="shared" si="43"/>
        <v>0</v>
      </c>
      <c r="R346" s="32">
        <f t="shared" si="43"/>
        <v>0</v>
      </c>
      <c r="S346" s="32">
        <f t="shared" si="43"/>
        <v>0</v>
      </c>
      <c r="T346" s="32">
        <f t="shared" si="43"/>
        <v>0</v>
      </c>
      <c r="U346" s="32">
        <f t="shared" si="43"/>
        <v>0</v>
      </c>
      <c r="V346" s="32">
        <f t="shared" si="43"/>
        <v>0</v>
      </c>
      <c r="W346" s="32">
        <f t="shared" si="43"/>
        <v>0</v>
      </c>
      <c r="X346" s="67">
        <f t="shared" si="43"/>
        <v>63.00298</v>
      </c>
      <c r="Y346" s="59">
        <f>X346/G341*100</f>
        <v>11.290856630824372</v>
      </c>
    </row>
    <row r="347" spans="1:25" ht="19.5" outlineLevel="6" thickBot="1">
      <c r="A347" s="124" t="s">
        <v>170</v>
      </c>
      <c r="B347" s="18">
        <v>951</v>
      </c>
      <c r="C347" s="39" t="s">
        <v>171</v>
      </c>
      <c r="D347" s="39" t="s">
        <v>261</v>
      </c>
      <c r="E347" s="39" t="s">
        <v>5</v>
      </c>
      <c r="F347" s="39"/>
      <c r="G347" s="119">
        <f>G348</f>
        <v>30</v>
      </c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42"/>
      <c r="X347" s="65">
        <v>63.00298</v>
      </c>
      <c r="Y347" s="59">
        <f>X347/G342*100</f>
        <v>11.290856630824372</v>
      </c>
    </row>
    <row r="348" spans="1:25" ht="19.5" outlineLevel="6" thickBot="1">
      <c r="A348" s="13" t="s">
        <v>236</v>
      </c>
      <c r="B348" s="19">
        <v>951</v>
      </c>
      <c r="C348" s="9" t="s">
        <v>171</v>
      </c>
      <c r="D348" s="9" t="s">
        <v>321</v>
      </c>
      <c r="E348" s="9" t="s">
        <v>5</v>
      </c>
      <c r="F348" s="9"/>
      <c r="G348" s="10">
        <f>G349</f>
        <v>30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48" outlineLevel="6" thickBot="1">
      <c r="A349" s="114" t="s">
        <v>172</v>
      </c>
      <c r="B349" s="90">
        <v>951</v>
      </c>
      <c r="C349" s="91" t="s">
        <v>171</v>
      </c>
      <c r="D349" s="91" t="s">
        <v>322</v>
      </c>
      <c r="E349" s="91" t="s">
        <v>5</v>
      </c>
      <c r="F349" s="91"/>
      <c r="G349" s="16">
        <f>G350</f>
        <v>30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18" customHeight="1" outlineLevel="6" thickBot="1">
      <c r="A350" s="5" t="s">
        <v>100</v>
      </c>
      <c r="B350" s="21">
        <v>951</v>
      </c>
      <c r="C350" s="6" t="s">
        <v>173</v>
      </c>
      <c r="D350" s="6" t="s">
        <v>322</v>
      </c>
      <c r="E350" s="6" t="s">
        <v>95</v>
      </c>
      <c r="F350" s="6"/>
      <c r="G350" s="7">
        <f>G351</f>
        <v>30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88" t="s">
        <v>101</v>
      </c>
      <c r="B351" s="92">
        <v>951</v>
      </c>
      <c r="C351" s="93" t="s">
        <v>171</v>
      </c>
      <c r="D351" s="93" t="s">
        <v>322</v>
      </c>
      <c r="E351" s="93" t="s">
        <v>96</v>
      </c>
      <c r="F351" s="93"/>
      <c r="G351" s="98">
        <v>30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08" t="s">
        <v>72</v>
      </c>
      <c r="B352" s="18">
        <v>951</v>
      </c>
      <c r="C352" s="14" t="s">
        <v>42</v>
      </c>
      <c r="D352" s="14" t="s">
        <v>261</v>
      </c>
      <c r="E352" s="14" t="s">
        <v>5</v>
      </c>
      <c r="F352" s="14"/>
      <c r="G352" s="15">
        <f>G353+G359</f>
        <v>122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8" t="s">
        <v>174</v>
      </c>
      <c r="B353" s="19">
        <v>951</v>
      </c>
      <c r="C353" s="9" t="s">
        <v>77</v>
      </c>
      <c r="D353" s="9" t="s">
        <v>261</v>
      </c>
      <c r="E353" s="9" t="s">
        <v>5</v>
      </c>
      <c r="F353" s="9"/>
      <c r="G353" s="10">
        <f>G354</f>
        <v>122</v>
      </c>
      <c r="H353" s="29">
        <f aca="true" t="shared" si="44" ref="H353:X353">H354+H360</f>
        <v>0</v>
      </c>
      <c r="I353" s="29">
        <f t="shared" si="44"/>
        <v>0</v>
      </c>
      <c r="J353" s="29">
        <f t="shared" si="44"/>
        <v>0</v>
      </c>
      <c r="K353" s="29">
        <f t="shared" si="44"/>
        <v>0</v>
      </c>
      <c r="L353" s="29">
        <f t="shared" si="44"/>
        <v>0</v>
      </c>
      <c r="M353" s="29">
        <f t="shared" si="44"/>
        <v>0</v>
      </c>
      <c r="N353" s="29">
        <f t="shared" si="44"/>
        <v>0</v>
      </c>
      <c r="O353" s="29">
        <f t="shared" si="44"/>
        <v>0</v>
      </c>
      <c r="P353" s="29">
        <f t="shared" si="44"/>
        <v>0</v>
      </c>
      <c r="Q353" s="29">
        <f t="shared" si="44"/>
        <v>0</v>
      </c>
      <c r="R353" s="29">
        <f t="shared" si="44"/>
        <v>0</v>
      </c>
      <c r="S353" s="29">
        <f t="shared" si="44"/>
        <v>0</v>
      </c>
      <c r="T353" s="29">
        <f t="shared" si="44"/>
        <v>0</v>
      </c>
      <c r="U353" s="29">
        <f t="shared" si="44"/>
        <v>0</v>
      </c>
      <c r="V353" s="29">
        <f t="shared" si="44"/>
        <v>0</v>
      </c>
      <c r="W353" s="29">
        <f t="shared" si="44"/>
        <v>0</v>
      </c>
      <c r="X353" s="73">
        <f t="shared" si="44"/>
        <v>499.74378</v>
      </c>
      <c r="Y353" s="59">
        <f>X353/G347*100</f>
        <v>1665.8126</v>
      </c>
    </row>
    <row r="354" spans="1:25" ht="16.5" outlineLevel="6" thickBot="1">
      <c r="A354" s="100" t="s">
        <v>237</v>
      </c>
      <c r="B354" s="106">
        <v>951</v>
      </c>
      <c r="C354" s="91" t="s">
        <v>77</v>
      </c>
      <c r="D354" s="91" t="s">
        <v>323</v>
      </c>
      <c r="E354" s="91" t="s">
        <v>5</v>
      </c>
      <c r="F354" s="91"/>
      <c r="G354" s="16">
        <f>G355</f>
        <v>122</v>
      </c>
      <c r="H354" s="31">
        <f aca="true" t="shared" si="45" ref="H354:X357">H355</f>
        <v>0</v>
      </c>
      <c r="I354" s="31">
        <f t="shared" si="45"/>
        <v>0</v>
      </c>
      <c r="J354" s="31">
        <f t="shared" si="45"/>
        <v>0</v>
      </c>
      <c r="K354" s="31">
        <f t="shared" si="45"/>
        <v>0</v>
      </c>
      <c r="L354" s="31">
        <f t="shared" si="45"/>
        <v>0</v>
      </c>
      <c r="M354" s="31">
        <f t="shared" si="45"/>
        <v>0</v>
      </c>
      <c r="N354" s="31">
        <f t="shared" si="45"/>
        <v>0</v>
      </c>
      <c r="O354" s="31">
        <f t="shared" si="45"/>
        <v>0</v>
      </c>
      <c r="P354" s="31">
        <f t="shared" si="45"/>
        <v>0</v>
      </c>
      <c r="Q354" s="31">
        <f t="shared" si="45"/>
        <v>0</v>
      </c>
      <c r="R354" s="31">
        <f t="shared" si="45"/>
        <v>0</v>
      </c>
      <c r="S354" s="31">
        <f t="shared" si="45"/>
        <v>0</v>
      </c>
      <c r="T354" s="31">
        <f t="shared" si="45"/>
        <v>0</v>
      </c>
      <c r="U354" s="31">
        <f t="shared" si="45"/>
        <v>0</v>
      </c>
      <c r="V354" s="31">
        <f t="shared" si="45"/>
        <v>0</v>
      </c>
      <c r="W354" s="31">
        <f t="shared" si="45"/>
        <v>0</v>
      </c>
      <c r="X354" s="66">
        <f t="shared" si="45"/>
        <v>499.74378</v>
      </c>
      <c r="Y354" s="59">
        <f>X354/G348*100</f>
        <v>1665.8126</v>
      </c>
    </row>
    <row r="355" spans="1:25" ht="30" customHeight="1" outlineLevel="6" thickBot="1">
      <c r="A355" s="114" t="s">
        <v>175</v>
      </c>
      <c r="B355" s="90">
        <v>951</v>
      </c>
      <c r="C355" s="91" t="s">
        <v>77</v>
      </c>
      <c r="D355" s="91" t="s">
        <v>324</v>
      </c>
      <c r="E355" s="91" t="s">
        <v>5</v>
      </c>
      <c r="F355" s="91"/>
      <c r="G355" s="16">
        <f>G357+G356</f>
        <v>122</v>
      </c>
      <c r="H355" s="32">
        <f aca="true" t="shared" si="46" ref="H355:X355">H357</f>
        <v>0</v>
      </c>
      <c r="I355" s="32">
        <f t="shared" si="46"/>
        <v>0</v>
      </c>
      <c r="J355" s="32">
        <f t="shared" si="46"/>
        <v>0</v>
      </c>
      <c r="K355" s="32">
        <f t="shared" si="46"/>
        <v>0</v>
      </c>
      <c r="L355" s="32">
        <f t="shared" si="46"/>
        <v>0</v>
      </c>
      <c r="M355" s="32">
        <f t="shared" si="46"/>
        <v>0</v>
      </c>
      <c r="N355" s="32">
        <f t="shared" si="46"/>
        <v>0</v>
      </c>
      <c r="O355" s="32">
        <f t="shared" si="46"/>
        <v>0</v>
      </c>
      <c r="P355" s="32">
        <f t="shared" si="46"/>
        <v>0</v>
      </c>
      <c r="Q355" s="32">
        <f t="shared" si="46"/>
        <v>0</v>
      </c>
      <c r="R355" s="32">
        <f t="shared" si="46"/>
        <v>0</v>
      </c>
      <c r="S355" s="32">
        <f t="shared" si="46"/>
        <v>0</v>
      </c>
      <c r="T355" s="32">
        <f t="shared" si="46"/>
        <v>0</v>
      </c>
      <c r="U355" s="32">
        <f t="shared" si="46"/>
        <v>0</v>
      </c>
      <c r="V355" s="32">
        <f t="shared" si="46"/>
        <v>0</v>
      </c>
      <c r="W355" s="32">
        <f t="shared" si="46"/>
        <v>0</v>
      </c>
      <c r="X355" s="67">
        <f t="shared" si="46"/>
        <v>499.74378</v>
      </c>
      <c r="Y355" s="59">
        <f>X355/G349*100</f>
        <v>1665.8126</v>
      </c>
    </row>
    <row r="356" spans="1:25" ht="19.5" customHeight="1" outlineLevel="6" thickBot="1">
      <c r="A356" s="5" t="s">
        <v>379</v>
      </c>
      <c r="B356" s="21">
        <v>951</v>
      </c>
      <c r="C356" s="6" t="s">
        <v>77</v>
      </c>
      <c r="D356" s="6" t="s">
        <v>324</v>
      </c>
      <c r="E356" s="6" t="s">
        <v>362</v>
      </c>
      <c r="F356" s="6"/>
      <c r="G356" s="7">
        <v>0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67"/>
      <c r="Y356" s="59"/>
    </row>
    <row r="357" spans="1:25" ht="18.75" customHeight="1" outlineLevel="6" thickBot="1">
      <c r="A357" s="5" t="s">
        <v>100</v>
      </c>
      <c r="B357" s="21">
        <v>951</v>
      </c>
      <c r="C357" s="6" t="s">
        <v>77</v>
      </c>
      <c r="D357" s="6" t="s">
        <v>324</v>
      </c>
      <c r="E357" s="6" t="s">
        <v>95</v>
      </c>
      <c r="F357" s="6"/>
      <c r="G357" s="7">
        <f>G358</f>
        <v>122</v>
      </c>
      <c r="H357" s="34">
        <f t="shared" si="45"/>
        <v>0</v>
      </c>
      <c r="I357" s="34">
        <f t="shared" si="45"/>
        <v>0</v>
      </c>
      <c r="J357" s="34">
        <f t="shared" si="45"/>
        <v>0</v>
      </c>
      <c r="K357" s="34">
        <f t="shared" si="45"/>
        <v>0</v>
      </c>
      <c r="L357" s="34">
        <f t="shared" si="45"/>
        <v>0</v>
      </c>
      <c r="M357" s="34">
        <f t="shared" si="45"/>
        <v>0</v>
      </c>
      <c r="N357" s="34">
        <f t="shared" si="45"/>
        <v>0</v>
      </c>
      <c r="O357" s="34">
        <f t="shared" si="45"/>
        <v>0</v>
      </c>
      <c r="P357" s="34">
        <f t="shared" si="45"/>
        <v>0</v>
      </c>
      <c r="Q357" s="34">
        <f t="shared" si="45"/>
        <v>0</v>
      </c>
      <c r="R357" s="34">
        <f t="shared" si="45"/>
        <v>0</v>
      </c>
      <c r="S357" s="34">
        <f t="shared" si="45"/>
        <v>0</v>
      </c>
      <c r="T357" s="34">
        <f t="shared" si="45"/>
        <v>0</v>
      </c>
      <c r="U357" s="34">
        <f t="shared" si="45"/>
        <v>0</v>
      </c>
      <c r="V357" s="34">
        <f t="shared" si="45"/>
        <v>0</v>
      </c>
      <c r="W357" s="34">
        <f t="shared" si="45"/>
        <v>0</v>
      </c>
      <c r="X357" s="68">
        <f t="shared" si="45"/>
        <v>499.74378</v>
      </c>
      <c r="Y357" s="59">
        <f>X357/G350*100</f>
        <v>1665.8126</v>
      </c>
    </row>
    <row r="358" spans="1:25" ht="32.25" outlineLevel="6" thickBot="1">
      <c r="A358" s="88" t="s">
        <v>101</v>
      </c>
      <c r="B358" s="92">
        <v>951</v>
      </c>
      <c r="C358" s="93" t="s">
        <v>77</v>
      </c>
      <c r="D358" s="93" t="s">
        <v>324</v>
      </c>
      <c r="E358" s="93" t="s">
        <v>96</v>
      </c>
      <c r="F358" s="93"/>
      <c r="G358" s="98">
        <v>122</v>
      </c>
      <c r="H358" s="24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42"/>
      <c r="X358" s="65">
        <v>499.74378</v>
      </c>
      <c r="Y358" s="59">
        <f>X358/G351*100</f>
        <v>1665.8126</v>
      </c>
    </row>
    <row r="359" spans="1:25" ht="19.5" outlineLevel="6" thickBot="1">
      <c r="A359" s="87" t="s">
        <v>80</v>
      </c>
      <c r="B359" s="19">
        <v>951</v>
      </c>
      <c r="C359" s="9" t="s">
        <v>81</v>
      </c>
      <c r="D359" s="9" t="s">
        <v>261</v>
      </c>
      <c r="E359" s="9" t="s">
        <v>5</v>
      </c>
      <c r="F359" s="6"/>
      <c r="G359" s="10">
        <f>G360</f>
        <v>0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16.5" outlineLevel="6" thickBot="1">
      <c r="A360" s="100" t="s">
        <v>238</v>
      </c>
      <c r="B360" s="106">
        <v>951</v>
      </c>
      <c r="C360" s="91" t="s">
        <v>81</v>
      </c>
      <c r="D360" s="91" t="s">
        <v>323</v>
      </c>
      <c r="E360" s="91" t="s">
        <v>5</v>
      </c>
      <c r="F360" s="91"/>
      <c r="G360" s="16">
        <f>G361</f>
        <v>0</v>
      </c>
      <c r="H360" s="31">
        <f aca="true" t="shared" si="47" ref="H360:X360">H361</f>
        <v>0</v>
      </c>
      <c r="I360" s="31">
        <f t="shared" si="47"/>
        <v>0</v>
      </c>
      <c r="J360" s="31">
        <f t="shared" si="47"/>
        <v>0</v>
      </c>
      <c r="K360" s="31">
        <f t="shared" si="47"/>
        <v>0</v>
      </c>
      <c r="L360" s="31">
        <f t="shared" si="47"/>
        <v>0</v>
      </c>
      <c r="M360" s="31">
        <f t="shared" si="47"/>
        <v>0</v>
      </c>
      <c r="N360" s="31">
        <f t="shared" si="47"/>
        <v>0</v>
      </c>
      <c r="O360" s="31">
        <f t="shared" si="47"/>
        <v>0</v>
      </c>
      <c r="P360" s="31">
        <f t="shared" si="47"/>
        <v>0</v>
      </c>
      <c r="Q360" s="31">
        <f t="shared" si="47"/>
        <v>0</v>
      </c>
      <c r="R360" s="31">
        <f t="shared" si="47"/>
        <v>0</v>
      </c>
      <c r="S360" s="31">
        <f t="shared" si="47"/>
        <v>0</v>
      </c>
      <c r="T360" s="31">
        <f t="shared" si="47"/>
        <v>0</v>
      </c>
      <c r="U360" s="31">
        <f t="shared" si="47"/>
        <v>0</v>
      </c>
      <c r="V360" s="31">
        <f t="shared" si="47"/>
        <v>0</v>
      </c>
      <c r="W360" s="31">
        <f t="shared" si="47"/>
        <v>0</v>
      </c>
      <c r="X360" s="31">
        <f t="shared" si="47"/>
        <v>0</v>
      </c>
      <c r="Y360" s="59">
        <f>X360/G353*100</f>
        <v>0</v>
      </c>
    </row>
    <row r="361" spans="1:25" ht="48" outlineLevel="6" thickBot="1">
      <c r="A361" s="5" t="s">
        <v>176</v>
      </c>
      <c r="B361" s="21">
        <v>951</v>
      </c>
      <c r="C361" s="6" t="s">
        <v>81</v>
      </c>
      <c r="D361" s="6" t="s">
        <v>325</v>
      </c>
      <c r="E361" s="6" t="s">
        <v>5</v>
      </c>
      <c r="F361" s="6"/>
      <c r="G361" s="7">
        <f>G362</f>
        <v>0</v>
      </c>
      <c r="H361" s="32">
        <f aca="true" t="shared" si="48" ref="H361:X361">H362+H365</f>
        <v>0</v>
      </c>
      <c r="I361" s="32">
        <f t="shared" si="48"/>
        <v>0</v>
      </c>
      <c r="J361" s="32">
        <f t="shared" si="48"/>
        <v>0</v>
      </c>
      <c r="K361" s="32">
        <f t="shared" si="48"/>
        <v>0</v>
      </c>
      <c r="L361" s="32">
        <f t="shared" si="48"/>
        <v>0</v>
      </c>
      <c r="M361" s="32">
        <f t="shared" si="48"/>
        <v>0</v>
      </c>
      <c r="N361" s="32">
        <f t="shared" si="48"/>
        <v>0</v>
      </c>
      <c r="O361" s="32">
        <f t="shared" si="48"/>
        <v>0</v>
      </c>
      <c r="P361" s="32">
        <f t="shared" si="48"/>
        <v>0</v>
      </c>
      <c r="Q361" s="32">
        <f t="shared" si="48"/>
        <v>0</v>
      </c>
      <c r="R361" s="32">
        <f t="shared" si="48"/>
        <v>0</v>
      </c>
      <c r="S361" s="32">
        <f t="shared" si="48"/>
        <v>0</v>
      </c>
      <c r="T361" s="32">
        <f t="shared" si="48"/>
        <v>0</v>
      </c>
      <c r="U361" s="32">
        <f t="shared" si="48"/>
        <v>0</v>
      </c>
      <c r="V361" s="32">
        <f t="shared" si="48"/>
        <v>0</v>
      </c>
      <c r="W361" s="32">
        <f t="shared" si="48"/>
        <v>0</v>
      </c>
      <c r="X361" s="32">
        <f t="shared" si="48"/>
        <v>0</v>
      </c>
      <c r="Y361" s="59">
        <f>X361/G354*100</f>
        <v>0</v>
      </c>
    </row>
    <row r="362" spans="1:25" ht="18" customHeight="1" outlineLevel="6" thickBot="1">
      <c r="A362" s="88" t="s">
        <v>118</v>
      </c>
      <c r="B362" s="92">
        <v>951</v>
      </c>
      <c r="C362" s="93" t="s">
        <v>81</v>
      </c>
      <c r="D362" s="93" t="s">
        <v>325</v>
      </c>
      <c r="E362" s="93" t="s">
        <v>117</v>
      </c>
      <c r="F362" s="93"/>
      <c r="G362" s="98">
        <v>0</v>
      </c>
      <c r="H362" s="24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42"/>
      <c r="X362" s="65">
        <v>0</v>
      </c>
      <c r="Y362" s="59">
        <f>X362/G355*100</f>
        <v>0</v>
      </c>
    </row>
    <row r="363" spans="1:25" ht="38.25" customHeight="1" outlineLevel="6" thickBot="1">
      <c r="A363" s="108" t="s">
        <v>69</v>
      </c>
      <c r="B363" s="18">
        <v>951</v>
      </c>
      <c r="C363" s="14" t="s">
        <v>68</v>
      </c>
      <c r="D363" s="14" t="s">
        <v>261</v>
      </c>
      <c r="E363" s="14" t="s">
        <v>5</v>
      </c>
      <c r="F363" s="14"/>
      <c r="G363" s="15">
        <f>G364+G370</f>
        <v>2000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32.25" outlineLevel="6" thickBot="1">
      <c r="A364" s="126" t="s">
        <v>41</v>
      </c>
      <c r="B364" s="18">
        <v>951</v>
      </c>
      <c r="C364" s="127" t="s">
        <v>79</v>
      </c>
      <c r="D364" s="127" t="s">
        <v>261</v>
      </c>
      <c r="E364" s="127" t="s">
        <v>5</v>
      </c>
      <c r="F364" s="127"/>
      <c r="G364" s="128">
        <f>G365</f>
        <v>2000</v>
      </c>
      <c r="H364" s="31">
        <f aca="true" t="shared" si="49" ref="H364:X364">H365</f>
        <v>0</v>
      </c>
      <c r="I364" s="31">
        <f t="shared" si="49"/>
        <v>0</v>
      </c>
      <c r="J364" s="31">
        <f t="shared" si="49"/>
        <v>0</v>
      </c>
      <c r="K364" s="31">
        <f t="shared" si="49"/>
        <v>0</v>
      </c>
      <c r="L364" s="31">
        <f t="shared" si="49"/>
        <v>0</v>
      </c>
      <c r="M364" s="31">
        <f t="shared" si="49"/>
        <v>0</v>
      </c>
      <c r="N364" s="31">
        <f t="shared" si="49"/>
        <v>0</v>
      </c>
      <c r="O364" s="31">
        <f t="shared" si="49"/>
        <v>0</v>
      </c>
      <c r="P364" s="31">
        <f t="shared" si="49"/>
        <v>0</v>
      </c>
      <c r="Q364" s="31">
        <f t="shared" si="49"/>
        <v>0</v>
      </c>
      <c r="R364" s="31">
        <f t="shared" si="49"/>
        <v>0</v>
      </c>
      <c r="S364" s="31">
        <f t="shared" si="49"/>
        <v>0</v>
      </c>
      <c r="T364" s="31">
        <f t="shared" si="49"/>
        <v>0</v>
      </c>
      <c r="U364" s="31">
        <f t="shared" si="49"/>
        <v>0</v>
      </c>
      <c r="V364" s="31">
        <f t="shared" si="49"/>
        <v>0</v>
      </c>
      <c r="W364" s="31">
        <f t="shared" si="49"/>
        <v>0</v>
      </c>
      <c r="X364" s="31">
        <f t="shared" si="49"/>
        <v>0</v>
      </c>
      <c r="Y364" s="59">
        <f>X364/G358*100</f>
        <v>0</v>
      </c>
    </row>
    <row r="365" spans="1:25" ht="32.25" outlineLevel="6" thickBot="1">
      <c r="A365" s="112" t="s">
        <v>135</v>
      </c>
      <c r="B365" s="19">
        <v>951</v>
      </c>
      <c r="C365" s="11" t="s">
        <v>79</v>
      </c>
      <c r="D365" s="11" t="s">
        <v>262</v>
      </c>
      <c r="E365" s="11" t="s">
        <v>5</v>
      </c>
      <c r="F365" s="11"/>
      <c r="G365" s="12">
        <f>G366</f>
        <v>2000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>
        <v>0</v>
      </c>
      <c r="Y365" s="59" t="e">
        <f>X365/G359*100</f>
        <v>#DIV/0!</v>
      </c>
    </row>
    <row r="366" spans="1:25" ht="32.25" outlineLevel="6" thickBot="1">
      <c r="A366" s="112" t="s">
        <v>136</v>
      </c>
      <c r="B366" s="19">
        <v>951</v>
      </c>
      <c r="C366" s="9" t="s">
        <v>79</v>
      </c>
      <c r="D366" s="9" t="s">
        <v>263</v>
      </c>
      <c r="E366" s="9" t="s">
        <v>5</v>
      </c>
      <c r="F366" s="9"/>
      <c r="G366" s="10">
        <f>G367</f>
        <v>2000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35.25" customHeight="1" outlineLevel="6" thickBot="1">
      <c r="A367" s="114" t="s">
        <v>177</v>
      </c>
      <c r="B367" s="90">
        <v>951</v>
      </c>
      <c r="C367" s="91" t="s">
        <v>79</v>
      </c>
      <c r="D367" s="91" t="s">
        <v>326</v>
      </c>
      <c r="E367" s="91" t="s">
        <v>5</v>
      </c>
      <c r="F367" s="91"/>
      <c r="G367" s="16">
        <f>G368</f>
        <v>2000</v>
      </c>
      <c r="H367" s="29">
        <f aca="true" t="shared" si="50" ref="H367:X367">H368+H373</f>
        <v>0</v>
      </c>
      <c r="I367" s="29">
        <f t="shared" si="50"/>
        <v>0</v>
      </c>
      <c r="J367" s="29">
        <f t="shared" si="50"/>
        <v>0</v>
      </c>
      <c r="K367" s="29">
        <f t="shared" si="50"/>
        <v>0</v>
      </c>
      <c r="L367" s="29">
        <f t="shared" si="50"/>
        <v>0</v>
      </c>
      <c r="M367" s="29">
        <f t="shared" si="50"/>
        <v>0</v>
      </c>
      <c r="N367" s="29">
        <f t="shared" si="50"/>
        <v>0</v>
      </c>
      <c r="O367" s="29">
        <f t="shared" si="50"/>
        <v>0</v>
      </c>
      <c r="P367" s="29">
        <f t="shared" si="50"/>
        <v>0</v>
      </c>
      <c r="Q367" s="29">
        <f t="shared" si="50"/>
        <v>0</v>
      </c>
      <c r="R367" s="29">
        <f t="shared" si="50"/>
        <v>0</v>
      </c>
      <c r="S367" s="29">
        <f t="shared" si="50"/>
        <v>0</v>
      </c>
      <c r="T367" s="29">
        <f t="shared" si="50"/>
        <v>0</v>
      </c>
      <c r="U367" s="29">
        <f t="shared" si="50"/>
        <v>0</v>
      </c>
      <c r="V367" s="29">
        <f t="shared" si="50"/>
        <v>0</v>
      </c>
      <c r="W367" s="29">
        <f t="shared" si="50"/>
        <v>0</v>
      </c>
      <c r="X367" s="73">
        <f t="shared" si="50"/>
        <v>1410.7881399999999</v>
      </c>
      <c r="Y367" s="59" t="e">
        <f>X367/G361*100</f>
        <v>#DIV/0!</v>
      </c>
    </row>
    <row r="368" spans="1:25" ht="16.5" outlineLevel="6" thickBot="1">
      <c r="A368" s="5" t="s">
        <v>120</v>
      </c>
      <c r="B368" s="21">
        <v>951</v>
      </c>
      <c r="C368" s="6" t="s">
        <v>79</v>
      </c>
      <c r="D368" s="6" t="s">
        <v>326</v>
      </c>
      <c r="E368" s="6" t="s">
        <v>119</v>
      </c>
      <c r="F368" s="6"/>
      <c r="G368" s="7">
        <f>G369</f>
        <v>2000</v>
      </c>
      <c r="H368" s="31">
        <f aca="true" t="shared" si="51" ref="H368:X368">H369</f>
        <v>0</v>
      </c>
      <c r="I368" s="31">
        <f t="shared" si="51"/>
        <v>0</v>
      </c>
      <c r="J368" s="31">
        <f t="shared" si="51"/>
        <v>0</v>
      </c>
      <c r="K368" s="31">
        <f t="shared" si="51"/>
        <v>0</v>
      </c>
      <c r="L368" s="31">
        <f t="shared" si="51"/>
        <v>0</v>
      </c>
      <c r="M368" s="31">
        <f t="shared" si="51"/>
        <v>0</v>
      </c>
      <c r="N368" s="31">
        <f t="shared" si="51"/>
        <v>0</v>
      </c>
      <c r="O368" s="31">
        <f t="shared" si="51"/>
        <v>0</v>
      </c>
      <c r="P368" s="31">
        <f t="shared" si="51"/>
        <v>0</v>
      </c>
      <c r="Q368" s="31">
        <f t="shared" si="51"/>
        <v>0</v>
      </c>
      <c r="R368" s="31">
        <f t="shared" si="51"/>
        <v>0</v>
      </c>
      <c r="S368" s="31">
        <f t="shared" si="51"/>
        <v>0</v>
      </c>
      <c r="T368" s="31">
        <f t="shared" si="51"/>
        <v>0</v>
      </c>
      <c r="U368" s="31">
        <f t="shared" si="51"/>
        <v>0</v>
      </c>
      <c r="V368" s="31">
        <f t="shared" si="51"/>
        <v>0</v>
      </c>
      <c r="W368" s="31">
        <f t="shared" si="51"/>
        <v>0</v>
      </c>
      <c r="X368" s="69">
        <f t="shared" si="51"/>
        <v>1362.07314</v>
      </c>
      <c r="Y368" s="59" t="e">
        <f>X368/G362*100</f>
        <v>#DIV/0!</v>
      </c>
    </row>
    <row r="369" spans="1:25" ht="19.5" customHeight="1" outlineLevel="6" thickBot="1">
      <c r="A369" s="99" t="s">
        <v>206</v>
      </c>
      <c r="B369" s="92">
        <v>951</v>
      </c>
      <c r="C369" s="93" t="s">
        <v>79</v>
      </c>
      <c r="D369" s="93" t="s">
        <v>326</v>
      </c>
      <c r="E369" s="93" t="s">
        <v>89</v>
      </c>
      <c r="F369" s="93"/>
      <c r="G369" s="98">
        <v>2000</v>
      </c>
      <c r="H369" s="32">
        <f aca="true" t="shared" si="52" ref="H369:X369">H370</f>
        <v>0</v>
      </c>
      <c r="I369" s="32">
        <f t="shared" si="52"/>
        <v>0</v>
      </c>
      <c r="J369" s="32">
        <f t="shared" si="52"/>
        <v>0</v>
      </c>
      <c r="K369" s="32">
        <f t="shared" si="52"/>
        <v>0</v>
      </c>
      <c r="L369" s="32">
        <f t="shared" si="52"/>
        <v>0</v>
      </c>
      <c r="M369" s="32">
        <f t="shared" si="52"/>
        <v>0</v>
      </c>
      <c r="N369" s="32">
        <f t="shared" si="52"/>
        <v>0</v>
      </c>
      <c r="O369" s="32">
        <f t="shared" si="52"/>
        <v>0</v>
      </c>
      <c r="P369" s="32">
        <f t="shared" si="52"/>
        <v>0</v>
      </c>
      <c r="Q369" s="32">
        <f t="shared" si="52"/>
        <v>0</v>
      </c>
      <c r="R369" s="32">
        <f t="shared" si="52"/>
        <v>0</v>
      </c>
      <c r="S369" s="32">
        <f t="shared" si="52"/>
        <v>0</v>
      </c>
      <c r="T369" s="32">
        <f t="shared" si="52"/>
        <v>0</v>
      </c>
      <c r="U369" s="32">
        <f t="shared" si="52"/>
        <v>0</v>
      </c>
      <c r="V369" s="32">
        <f t="shared" si="52"/>
        <v>0</v>
      </c>
      <c r="W369" s="32">
        <f t="shared" si="52"/>
        <v>0</v>
      </c>
      <c r="X369" s="70">
        <f t="shared" si="52"/>
        <v>1362.07314</v>
      </c>
      <c r="Y369" s="59">
        <f>X369/G363*100</f>
        <v>68.103657</v>
      </c>
    </row>
    <row r="370" spans="1:25" ht="16.5" outlineLevel="6" thickBot="1">
      <c r="A370" s="124" t="s">
        <v>70</v>
      </c>
      <c r="B370" s="18">
        <v>951</v>
      </c>
      <c r="C370" s="39" t="s">
        <v>71</v>
      </c>
      <c r="D370" s="39" t="s">
        <v>261</v>
      </c>
      <c r="E370" s="39" t="s">
        <v>5</v>
      </c>
      <c r="F370" s="39"/>
      <c r="G370" s="119">
        <f>G371</f>
        <v>0</v>
      </c>
      <c r="H370" s="34">
        <f aca="true" t="shared" si="53" ref="H370:X370">H372</f>
        <v>0</v>
      </c>
      <c r="I370" s="34">
        <f t="shared" si="53"/>
        <v>0</v>
      </c>
      <c r="J370" s="34">
        <f t="shared" si="53"/>
        <v>0</v>
      </c>
      <c r="K370" s="34">
        <f t="shared" si="53"/>
        <v>0</v>
      </c>
      <c r="L370" s="34">
        <f t="shared" si="53"/>
        <v>0</v>
      </c>
      <c r="M370" s="34">
        <f t="shared" si="53"/>
        <v>0</v>
      </c>
      <c r="N370" s="34">
        <f t="shared" si="53"/>
        <v>0</v>
      </c>
      <c r="O370" s="34">
        <f t="shared" si="53"/>
        <v>0</v>
      </c>
      <c r="P370" s="34">
        <f t="shared" si="53"/>
        <v>0</v>
      </c>
      <c r="Q370" s="34">
        <f t="shared" si="53"/>
        <v>0</v>
      </c>
      <c r="R370" s="34">
        <f t="shared" si="53"/>
        <v>0</v>
      </c>
      <c r="S370" s="34">
        <f t="shared" si="53"/>
        <v>0</v>
      </c>
      <c r="T370" s="34">
        <f t="shared" si="53"/>
        <v>0</v>
      </c>
      <c r="U370" s="34">
        <f t="shared" si="53"/>
        <v>0</v>
      </c>
      <c r="V370" s="34">
        <f t="shared" si="53"/>
        <v>0</v>
      </c>
      <c r="W370" s="34">
        <f t="shared" si="53"/>
        <v>0</v>
      </c>
      <c r="X370" s="64">
        <f t="shared" si="53"/>
        <v>1362.07314</v>
      </c>
      <c r="Y370" s="59">
        <f>X370/G364*100</f>
        <v>68.103657</v>
      </c>
    </row>
    <row r="371" spans="1:25" ht="32.25" outlineLevel="6" thickBot="1">
      <c r="A371" s="112" t="s">
        <v>135</v>
      </c>
      <c r="B371" s="19">
        <v>951</v>
      </c>
      <c r="C371" s="11" t="s">
        <v>71</v>
      </c>
      <c r="D371" s="11" t="s">
        <v>262</v>
      </c>
      <c r="E371" s="11" t="s">
        <v>5</v>
      </c>
      <c r="F371" s="11"/>
      <c r="G371" s="12">
        <f>G372</f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1"/>
      <c r="Y371" s="59"/>
    </row>
    <row r="372" spans="1:25" ht="32.25" outlineLevel="6" thickBot="1">
      <c r="A372" s="112" t="s">
        <v>136</v>
      </c>
      <c r="B372" s="19">
        <v>951</v>
      </c>
      <c r="C372" s="11" t="s">
        <v>71</v>
      </c>
      <c r="D372" s="11" t="s">
        <v>263</v>
      </c>
      <c r="E372" s="11" t="s">
        <v>5</v>
      </c>
      <c r="F372" s="11"/>
      <c r="G372" s="12">
        <f>G373</f>
        <v>0</v>
      </c>
      <c r="H372" s="25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43"/>
      <c r="X372" s="65">
        <v>1362.07314</v>
      </c>
      <c r="Y372" s="59">
        <f>X372/G366*100</f>
        <v>68.103657</v>
      </c>
    </row>
    <row r="373" spans="1:25" ht="48" outlineLevel="6" thickBot="1">
      <c r="A373" s="94" t="s">
        <v>178</v>
      </c>
      <c r="B373" s="90">
        <v>951</v>
      </c>
      <c r="C373" s="91" t="s">
        <v>71</v>
      </c>
      <c r="D373" s="91" t="s">
        <v>327</v>
      </c>
      <c r="E373" s="91" t="s">
        <v>5</v>
      </c>
      <c r="F373" s="91"/>
      <c r="G373" s="16">
        <f>G374</f>
        <v>0</v>
      </c>
      <c r="H373" s="31">
        <f aca="true" t="shared" si="54" ref="H373:X375">H374</f>
        <v>0</v>
      </c>
      <c r="I373" s="31">
        <f t="shared" si="54"/>
        <v>0</v>
      </c>
      <c r="J373" s="31">
        <f t="shared" si="54"/>
        <v>0</v>
      </c>
      <c r="K373" s="31">
        <f t="shared" si="54"/>
        <v>0</v>
      </c>
      <c r="L373" s="31">
        <f t="shared" si="54"/>
        <v>0</v>
      </c>
      <c r="M373" s="31">
        <f t="shared" si="54"/>
        <v>0</v>
      </c>
      <c r="N373" s="31">
        <f t="shared" si="54"/>
        <v>0</v>
      </c>
      <c r="O373" s="31">
        <f t="shared" si="54"/>
        <v>0</v>
      </c>
      <c r="P373" s="31">
        <f t="shared" si="54"/>
        <v>0</v>
      </c>
      <c r="Q373" s="31">
        <f t="shared" si="54"/>
        <v>0</v>
      </c>
      <c r="R373" s="31">
        <f t="shared" si="54"/>
        <v>0</v>
      </c>
      <c r="S373" s="31">
        <f t="shared" si="54"/>
        <v>0</v>
      </c>
      <c r="T373" s="31">
        <f t="shared" si="54"/>
        <v>0</v>
      </c>
      <c r="U373" s="31">
        <f t="shared" si="54"/>
        <v>0</v>
      </c>
      <c r="V373" s="31">
        <f t="shared" si="54"/>
        <v>0</v>
      </c>
      <c r="W373" s="31">
        <f t="shared" si="54"/>
        <v>0</v>
      </c>
      <c r="X373" s="66">
        <f t="shared" si="54"/>
        <v>48.715</v>
      </c>
      <c r="Y373" s="59">
        <f>X373/G367*100</f>
        <v>2.43575</v>
      </c>
    </row>
    <row r="374" spans="1:25" ht="21" customHeight="1" outlineLevel="6" thickBot="1">
      <c r="A374" s="5" t="s">
        <v>100</v>
      </c>
      <c r="B374" s="21">
        <v>951</v>
      </c>
      <c r="C374" s="6" t="s">
        <v>71</v>
      </c>
      <c r="D374" s="6" t="s">
        <v>327</v>
      </c>
      <c r="E374" s="6" t="s">
        <v>95</v>
      </c>
      <c r="F374" s="6"/>
      <c r="G374" s="7">
        <f>G375</f>
        <v>0</v>
      </c>
      <c r="H374" s="32">
        <f t="shared" si="54"/>
        <v>0</v>
      </c>
      <c r="I374" s="32">
        <f t="shared" si="54"/>
        <v>0</v>
      </c>
      <c r="J374" s="32">
        <f t="shared" si="54"/>
        <v>0</v>
      </c>
      <c r="K374" s="32">
        <f t="shared" si="54"/>
        <v>0</v>
      </c>
      <c r="L374" s="32">
        <f t="shared" si="54"/>
        <v>0</v>
      </c>
      <c r="M374" s="32">
        <f t="shared" si="54"/>
        <v>0</v>
      </c>
      <c r="N374" s="32">
        <f t="shared" si="54"/>
        <v>0</v>
      </c>
      <c r="O374" s="32">
        <f t="shared" si="54"/>
        <v>0</v>
      </c>
      <c r="P374" s="32">
        <f t="shared" si="54"/>
        <v>0</v>
      </c>
      <c r="Q374" s="32">
        <f t="shared" si="54"/>
        <v>0</v>
      </c>
      <c r="R374" s="32">
        <f t="shared" si="54"/>
        <v>0</v>
      </c>
      <c r="S374" s="32">
        <f t="shared" si="54"/>
        <v>0</v>
      </c>
      <c r="T374" s="32">
        <f t="shared" si="54"/>
        <v>0</v>
      </c>
      <c r="U374" s="32">
        <f t="shared" si="54"/>
        <v>0</v>
      </c>
      <c r="V374" s="32">
        <f t="shared" si="54"/>
        <v>0</v>
      </c>
      <c r="W374" s="32">
        <f t="shared" si="54"/>
        <v>0</v>
      </c>
      <c r="X374" s="67">
        <f>X375</f>
        <v>48.715</v>
      </c>
      <c r="Y374" s="59">
        <f>X374/G368*100</f>
        <v>2.43575</v>
      </c>
    </row>
    <row r="375" spans="1:25" ht="32.25" outlineLevel="6" thickBot="1">
      <c r="A375" s="88" t="s">
        <v>101</v>
      </c>
      <c r="B375" s="92">
        <v>951</v>
      </c>
      <c r="C375" s="93" t="s">
        <v>71</v>
      </c>
      <c r="D375" s="93" t="s">
        <v>327</v>
      </c>
      <c r="E375" s="93" t="s">
        <v>96</v>
      </c>
      <c r="F375" s="93"/>
      <c r="G375" s="98">
        <v>0</v>
      </c>
      <c r="H375" s="34">
        <f t="shared" si="54"/>
        <v>0</v>
      </c>
      <c r="I375" s="34">
        <f t="shared" si="54"/>
        <v>0</v>
      </c>
      <c r="J375" s="34">
        <f t="shared" si="54"/>
        <v>0</v>
      </c>
      <c r="K375" s="34">
        <f t="shared" si="54"/>
        <v>0</v>
      </c>
      <c r="L375" s="34">
        <f t="shared" si="54"/>
        <v>0</v>
      </c>
      <c r="M375" s="34">
        <f t="shared" si="54"/>
        <v>0</v>
      </c>
      <c r="N375" s="34">
        <f t="shared" si="54"/>
        <v>0</v>
      </c>
      <c r="O375" s="34">
        <f t="shared" si="54"/>
        <v>0</v>
      </c>
      <c r="P375" s="34">
        <f t="shared" si="54"/>
        <v>0</v>
      </c>
      <c r="Q375" s="34">
        <f t="shared" si="54"/>
        <v>0</v>
      </c>
      <c r="R375" s="34">
        <f t="shared" si="54"/>
        <v>0</v>
      </c>
      <c r="S375" s="34">
        <f t="shared" si="54"/>
        <v>0</v>
      </c>
      <c r="T375" s="34">
        <f t="shared" si="54"/>
        <v>0</v>
      </c>
      <c r="U375" s="34">
        <f t="shared" si="54"/>
        <v>0</v>
      </c>
      <c r="V375" s="34">
        <f t="shared" si="54"/>
        <v>0</v>
      </c>
      <c r="W375" s="34">
        <f t="shared" si="54"/>
        <v>0</v>
      </c>
      <c r="X375" s="68">
        <f>X376</f>
        <v>48.715</v>
      </c>
      <c r="Y375" s="59">
        <f>X375/G369*100</f>
        <v>2.43575</v>
      </c>
    </row>
    <row r="376" spans="1:25" ht="32.25" outlineLevel="6" thickBot="1">
      <c r="A376" s="108" t="s">
        <v>78</v>
      </c>
      <c r="B376" s="18">
        <v>951</v>
      </c>
      <c r="C376" s="14" t="s">
        <v>65</v>
      </c>
      <c r="D376" s="14" t="s">
        <v>261</v>
      </c>
      <c r="E376" s="14" t="s">
        <v>5</v>
      </c>
      <c r="F376" s="14"/>
      <c r="G376" s="15">
        <f>G377</f>
        <v>300</v>
      </c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65">
        <v>48.715</v>
      </c>
      <c r="Y376" s="59" t="e">
        <f>X376/G370*100</f>
        <v>#DIV/0!</v>
      </c>
    </row>
    <row r="377" spans="1:25" ht="16.5" outlineLevel="6" thickBot="1">
      <c r="A377" s="8" t="s">
        <v>179</v>
      </c>
      <c r="B377" s="19">
        <v>951</v>
      </c>
      <c r="C377" s="9" t="s">
        <v>66</v>
      </c>
      <c r="D377" s="9" t="s">
        <v>261</v>
      </c>
      <c r="E377" s="9" t="s">
        <v>5</v>
      </c>
      <c r="F377" s="9"/>
      <c r="G377" s="10">
        <f>G378</f>
        <v>300</v>
      </c>
      <c r="H377" s="101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75"/>
      <c r="Y377" s="59"/>
    </row>
    <row r="378" spans="1:25" ht="32.25" outlineLevel="6" thickBot="1">
      <c r="A378" s="112" t="s">
        <v>135</v>
      </c>
      <c r="B378" s="19">
        <v>951</v>
      </c>
      <c r="C378" s="9" t="s">
        <v>66</v>
      </c>
      <c r="D378" s="9" t="s">
        <v>262</v>
      </c>
      <c r="E378" s="9" t="s">
        <v>5</v>
      </c>
      <c r="F378" s="9"/>
      <c r="G378" s="10">
        <f>G379</f>
        <v>300</v>
      </c>
      <c r="H378" s="29">
        <f aca="true" t="shared" si="55" ref="H378:X381">H379</f>
        <v>0</v>
      </c>
      <c r="I378" s="29">
        <f t="shared" si="55"/>
        <v>0</v>
      </c>
      <c r="J378" s="29">
        <f t="shared" si="55"/>
        <v>0</v>
      </c>
      <c r="K378" s="29">
        <f t="shared" si="55"/>
        <v>0</v>
      </c>
      <c r="L378" s="29">
        <f t="shared" si="55"/>
        <v>0</v>
      </c>
      <c r="M378" s="29">
        <f t="shared" si="55"/>
        <v>0</v>
      </c>
      <c r="N378" s="29">
        <f t="shared" si="55"/>
        <v>0</v>
      </c>
      <c r="O378" s="29">
        <f t="shared" si="55"/>
        <v>0</v>
      </c>
      <c r="P378" s="29">
        <f t="shared" si="55"/>
        <v>0</v>
      </c>
      <c r="Q378" s="29">
        <f t="shared" si="55"/>
        <v>0</v>
      </c>
      <c r="R378" s="29">
        <f t="shared" si="55"/>
        <v>0</v>
      </c>
      <c r="S378" s="29">
        <f t="shared" si="55"/>
        <v>0</v>
      </c>
      <c r="T378" s="29">
        <f t="shared" si="55"/>
        <v>0</v>
      </c>
      <c r="U378" s="29">
        <f t="shared" si="55"/>
        <v>0</v>
      </c>
      <c r="V378" s="29">
        <f t="shared" si="55"/>
        <v>0</v>
      </c>
      <c r="W378" s="29">
        <f t="shared" si="55"/>
        <v>0</v>
      </c>
      <c r="X378" s="73">
        <f t="shared" si="55"/>
        <v>0</v>
      </c>
      <c r="Y378" s="59" t="e">
        <f aca="true" t="shared" si="56" ref="Y378:Y386">X378/G372*100</f>
        <v>#DIV/0!</v>
      </c>
    </row>
    <row r="379" spans="1:25" ht="32.25" outlineLevel="6" thickBot="1">
      <c r="A379" s="112" t="s">
        <v>136</v>
      </c>
      <c r="B379" s="19">
        <v>951</v>
      </c>
      <c r="C379" s="11" t="s">
        <v>66</v>
      </c>
      <c r="D379" s="11" t="s">
        <v>263</v>
      </c>
      <c r="E379" s="11" t="s">
        <v>5</v>
      </c>
      <c r="F379" s="11"/>
      <c r="G379" s="12">
        <f>G380</f>
        <v>300</v>
      </c>
      <c r="H379" s="31">
        <f t="shared" si="55"/>
        <v>0</v>
      </c>
      <c r="I379" s="31">
        <f t="shared" si="55"/>
        <v>0</v>
      </c>
      <c r="J379" s="31">
        <f t="shared" si="55"/>
        <v>0</v>
      </c>
      <c r="K379" s="31">
        <f t="shared" si="55"/>
        <v>0</v>
      </c>
      <c r="L379" s="31">
        <f t="shared" si="55"/>
        <v>0</v>
      </c>
      <c r="M379" s="31">
        <f t="shared" si="55"/>
        <v>0</v>
      </c>
      <c r="N379" s="31">
        <f t="shared" si="55"/>
        <v>0</v>
      </c>
      <c r="O379" s="31">
        <f t="shared" si="55"/>
        <v>0</v>
      </c>
      <c r="P379" s="31">
        <f t="shared" si="55"/>
        <v>0</v>
      </c>
      <c r="Q379" s="31">
        <f t="shared" si="55"/>
        <v>0</v>
      </c>
      <c r="R379" s="31">
        <f t="shared" si="55"/>
        <v>0</v>
      </c>
      <c r="S379" s="31">
        <f t="shared" si="55"/>
        <v>0</v>
      </c>
      <c r="T379" s="31">
        <f t="shared" si="55"/>
        <v>0</v>
      </c>
      <c r="U379" s="31">
        <f t="shared" si="55"/>
        <v>0</v>
      </c>
      <c r="V379" s="31">
        <f t="shared" si="55"/>
        <v>0</v>
      </c>
      <c r="W379" s="31">
        <f t="shared" si="55"/>
        <v>0</v>
      </c>
      <c r="X379" s="66">
        <f t="shared" si="55"/>
        <v>0</v>
      </c>
      <c r="Y379" s="59" t="e">
        <f t="shared" si="56"/>
        <v>#DIV/0!</v>
      </c>
    </row>
    <row r="380" spans="1:25" ht="32.25" outlineLevel="6" thickBot="1">
      <c r="A380" s="94" t="s">
        <v>180</v>
      </c>
      <c r="B380" s="90">
        <v>951</v>
      </c>
      <c r="C380" s="91" t="s">
        <v>66</v>
      </c>
      <c r="D380" s="91" t="s">
        <v>328</v>
      </c>
      <c r="E380" s="91" t="s">
        <v>5</v>
      </c>
      <c r="F380" s="91"/>
      <c r="G380" s="16">
        <f>G381</f>
        <v>300</v>
      </c>
      <c r="H380" s="32">
        <f t="shared" si="55"/>
        <v>0</v>
      </c>
      <c r="I380" s="32">
        <f t="shared" si="55"/>
        <v>0</v>
      </c>
      <c r="J380" s="32">
        <f t="shared" si="55"/>
        <v>0</v>
      </c>
      <c r="K380" s="32">
        <f t="shared" si="55"/>
        <v>0</v>
      </c>
      <c r="L380" s="32">
        <f t="shared" si="55"/>
        <v>0</v>
      </c>
      <c r="M380" s="32">
        <f t="shared" si="55"/>
        <v>0</v>
      </c>
      <c r="N380" s="32">
        <f t="shared" si="55"/>
        <v>0</v>
      </c>
      <c r="O380" s="32">
        <f t="shared" si="55"/>
        <v>0</v>
      </c>
      <c r="P380" s="32">
        <f t="shared" si="55"/>
        <v>0</v>
      </c>
      <c r="Q380" s="32">
        <f t="shared" si="55"/>
        <v>0</v>
      </c>
      <c r="R380" s="32">
        <f t="shared" si="55"/>
        <v>0</v>
      </c>
      <c r="S380" s="32">
        <f t="shared" si="55"/>
        <v>0</v>
      </c>
      <c r="T380" s="32">
        <f t="shared" si="55"/>
        <v>0</v>
      </c>
      <c r="U380" s="32">
        <f t="shared" si="55"/>
        <v>0</v>
      </c>
      <c r="V380" s="32">
        <f t="shared" si="55"/>
        <v>0</v>
      </c>
      <c r="W380" s="32">
        <f t="shared" si="55"/>
        <v>0</v>
      </c>
      <c r="X380" s="67">
        <f t="shared" si="55"/>
        <v>0</v>
      </c>
      <c r="Y380" s="59" t="e">
        <f t="shared" si="56"/>
        <v>#DIV/0!</v>
      </c>
    </row>
    <row r="381" spans="1:25" ht="16.5" outlineLevel="6" thickBot="1">
      <c r="A381" s="5" t="s">
        <v>128</v>
      </c>
      <c r="B381" s="21">
        <v>951</v>
      </c>
      <c r="C381" s="6" t="s">
        <v>66</v>
      </c>
      <c r="D381" s="6" t="s">
        <v>328</v>
      </c>
      <c r="E381" s="6" t="s">
        <v>223</v>
      </c>
      <c r="F381" s="6"/>
      <c r="G381" s="7">
        <v>300</v>
      </c>
      <c r="H381" s="34">
        <f t="shared" si="55"/>
        <v>0</v>
      </c>
      <c r="I381" s="34">
        <f t="shared" si="55"/>
        <v>0</v>
      </c>
      <c r="J381" s="34">
        <f t="shared" si="55"/>
        <v>0</v>
      </c>
      <c r="K381" s="34">
        <f t="shared" si="55"/>
        <v>0</v>
      </c>
      <c r="L381" s="34">
        <f t="shared" si="55"/>
        <v>0</v>
      </c>
      <c r="M381" s="34">
        <f t="shared" si="55"/>
        <v>0</v>
      </c>
      <c r="N381" s="34">
        <f t="shared" si="55"/>
        <v>0</v>
      </c>
      <c r="O381" s="34">
        <f t="shared" si="55"/>
        <v>0</v>
      </c>
      <c r="P381" s="34">
        <f t="shared" si="55"/>
        <v>0</v>
      </c>
      <c r="Q381" s="34">
        <f t="shared" si="55"/>
        <v>0</v>
      </c>
      <c r="R381" s="34">
        <f t="shared" si="55"/>
        <v>0</v>
      </c>
      <c r="S381" s="34">
        <f t="shared" si="55"/>
        <v>0</v>
      </c>
      <c r="T381" s="34">
        <f t="shared" si="55"/>
        <v>0</v>
      </c>
      <c r="U381" s="34">
        <f t="shared" si="55"/>
        <v>0</v>
      </c>
      <c r="V381" s="34">
        <f t="shared" si="55"/>
        <v>0</v>
      </c>
      <c r="W381" s="34">
        <f t="shared" si="55"/>
        <v>0</v>
      </c>
      <c r="X381" s="68">
        <f t="shared" si="55"/>
        <v>0</v>
      </c>
      <c r="Y381" s="59" t="e">
        <f t="shared" si="56"/>
        <v>#DIV/0!</v>
      </c>
    </row>
    <row r="382" spans="1:25" ht="63.75" outlineLevel="6" thickBot="1">
      <c r="A382" s="108" t="s">
        <v>73</v>
      </c>
      <c r="B382" s="18">
        <v>951</v>
      </c>
      <c r="C382" s="14" t="s">
        <v>74</v>
      </c>
      <c r="D382" s="14" t="s">
        <v>261</v>
      </c>
      <c r="E382" s="14" t="s">
        <v>5</v>
      </c>
      <c r="F382" s="14"/>
      <c r="G382" s="142">
        <f aca="true" t="shared" si="57" ref="G382:G387">G383</f>
        <v>21210</v>
      </c>
      <c r="H382" s="25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43"/>
      <c r="X382" s="65">
        <v>0</v>
      </c>
      <c r="Y382" s="59">
        <f t="shared" si="56"/>
        <v>0</v>
      </c>
    </row>
    <row r="383" spans="1:25" ht="48" outlineLevel="6" thickBot="1">
      <c r="A383" s="112" t="s">
        <v>76</v>
      </c>
      <c r="B383" s="19">
        <v>951</v>
      </c>
      <c r="C383" s="9" t="s">
        <v>75</v>
      </c>
      <c r="D383" s="9" t="s">
        <v>261</v>
      </c>
      <c r="E383" s="9" t="s">
        <v>5</v>
      </c>
      <c r="F383" s="9"/>
      <c r="G383" s="143">
        <f t="shared" si="57"/>
        <v>21210</v>
      </c>
      <c r="H383" s="29" t="e">
        <f aca="true" t="shared" si="58" ref="H383:X385">H384</f>
        <v>#REF!</v>
      </c>
      <c r="I383" s="29" t="e">
        <f t="shared" si="58"/>
        <v>#REF!</v>
      </c>
      <c r="J383" s="29" t="e">
        <f t="shared" si="58"/>
        <v>#REF!</v>
      </c>
      <c r="K383" s="29" t="e">
        <f t="shared" si="58"/>
        <v>#REF!</v>
      </c>
      <c r="L383" s="29" t="e">
        <f t="shared" si="58"/>
        <v>#REF!</v>
      </c>
      <c r="M383" s="29" t="e">
        <f t="shared" si="58"/>
        <v>#REF!</v>
      </c>
      <c r="N383" s="29" t="e">
        <f t="shared" si="58"/>
        <v>#REF!</v>
      </c>
      <c r="O383" s="29" t="e">
        <f t="shared" si="58"/>
        <v>#REF!</v>
      </c>
      <c r="P383" s="29" t="e">
        <f t="shared" si="58"/>
        <v>#REF!</v>
      </c>
      <c r="Q383" s="29" t="e">
        <f t="shared" si="58"/>
        <v>#REF!</v>
      </c>
      <c r="R383" s="29" t="e">
        <f t="shared" si="58"/>
        <v>#REF!</v>
      </c>
      <c r="S383" s="29" t="e">
        <f t="shared" si="58"/>
        <v>#REF!</v>
      </c>
      <c r="T383" s="29" t="e">
        <f t="shared" si="58"/>
        <v>#REF!</v>
      </c>
      <c r="U383" s="29" t="e">
        <f t="shared" si="58"/>
        <v>#REF!</v>
      </c>
      <c r="V383" s="29" t="e">
        <f t="shared" si="58"/>
        <v>#REF!</v>
      </c>
      <c r="W383" s="29" t="e">
        <f t="shared" si="58"/>
        <v>#REF!</v>
      </c>
      <c r="X383" s="73" t="e">
        <f t="shared" si="58"/>
        <v>#REF!</v>
      </c>
      <c r="Y383" s="59" t="e">
        <f t="shared" si="56"/>
        <v>#REF!</v>
      </c>
    </row>
    <row r="384" spans="1:25" ht="32.25" outlineLevel="6" thickBot="1">
      <c r="A384" s="112" t="s">
        <v>135</v>
      </c>
      <c r="B384" s="19">
        <v>951</v>
      </c>
      <c r="C384" s="9" t="s">
        <v>75</v>
      </c>
      <c r="D384" s="9" t="s">
        <v>262</v>
      </c>
      <c r="E384" s="9" t="s">
        <v>5</v>
      </c>
      <c r="F384" s="9"/>
      <c r="G384" s="143">
        <f t="shared" si="57"/>
        <v>21210</v>
      </c>
      <c r="H384" s="31" t="e">
        <f t="shared" si="58"/>
        <v>#REF!</v>
      </c>
      <c r="I384" s="31" t="e">
        <f t="shared" si="58"/>
        <v>#REF!</v>
      </c>
      <c r="J384" s="31" t="e">
        <f t="shared" si="58"/>
        <v>#REF!</v>
      </c>
      <c r="K384" s="31" t="e">
        <f t="shared" si="58"/>
        <v>#REF!</v>
      </c>
      <c r="L384" s="31" t="e">
        <f t="shared" si="58"/>
        <v>#REF!</v>
      </c>
      <c r="M384" s="31" t="e">
        <f t="shared" si="58"/>
        <v>#REF!</v>
      </c>
      <c r="N384" s="31" t="e">
        <f t="shared" si="58"/>
        <v>#REF!</v>
      </c>
      <c r="O384" s="31" t="e">
        <f t="shared" si="58"/>
        <v>#REF!</v>
      </c>
      <c r="P384" s="31" t="e">
        <f t="shared" si="58"/>
        <v>#REF!</v>
      </c>
      <c r="Q384" s="31" t="e">
        <f t="shared" si="58"/>
        <v>#REF!</v>
      </c>
      <c r="R384" s="31" t="e">
        <f t="shared" si="58"/>
        <v>#REF!</v>
      </c>
      <c r="S384" s="31" t="e">
        <f t="shared" si="58"/>
        <v>#REF!</v>
      </c>
      <c r="T384" s="31" t="e">
        <f t="shared" si="58"/>
        <v>#REF!</v>
      </c>
      <c r="U384" s="31" t="e">
        <f t="shared" si="58"/>
        <v>#REF!</v>
      </c>
      <c r="V384" s="31" t="e">
        <f t="shared" si="58"/>
        <v>#REF!</v>
      </c>
      <c r="W384" s="31" t="e">
        <f t="shared" si="58"/>
        <v>#REF!</v>
      </c>
      <c r="X384" s="66" t="e">
        <f t="shared" si="58"/>
        <v>#REF!</v>
      </c>
      <c r="Y384" s="59" t="e">
        <f t="shared" si="56"/>
        <v>#REF!</v>
      </c>
    </row>
    <row r="385" spans="1:25" ht="32.25" outlineLevel="6" thickBot="1">
      <c r="A385" s="112" t="s">
        <v>136</v>
      </c>
      <c r="B385" s="19">
        <v>951</v>
      </c>
      <c r="C385" s="11" t="s">
        <v>75</v>
      </c>
      <c r="D385" s="11" t="s">
        <v>263</v>
      </c>
      <c r="E385" s="11" t="s">
        <v>5</v>
      </c>
      <c r="F385" s="11"/>
      <c r="G385" s="146">
        <f>G386+G389</f>
        <v>21210</v>
      </c>
      <c r="H385" s="32" t="e">
        <f t="shared" si="58"/>
        <v>#REF!</v>
      </c>
      <c r="I385" s="32" t="e">
        <f t="shared" si="58"/>
        <v>#REF!</v>
      </c>
      <c r="J385" s="32" t="e">
        <f t="shared" si="58"/>
        <v>#REF!</v>
      </c>
      <c r="K385" s="32" t="e">
        <f t="shared" si="58"/>
        <v>#REF!</v>
      </c>
      <c r="L385" s="32" t="e">
        <f t="shared" si="58"/>
        <v>#REF!</v>
      </c>
      <c r="M385" s="32" t="e">
        <f t="shared" si="58"/>
        <v>#REF!</v>
      </c>
      <c r="N385" s="32" t="e">
        <f t="shared" si="58"/>
        <v>#REF!</v>
      </c>
      <c r="O385" s="32" t="e">
        <f t="shared" si="58"/>
        <v>#REF!</v>
      </c>
      <c r="P385" s="32" t="e">
        <f t="shared" si="58"/>
        <v>#REF!</v>
      </c>
      <c r="Q385" s="32" t="e">
        <f t="shared" si="58"/>
        <v>#REF!</v>
      </c>
      <c r="R385" s="32" t="e">
        <f t="shared" si="58"/>
        <v>#REF!</v>
      </c>
      <c r="S385" s="32" t="e">
        <f t="shared" si="58"/>
        <v>#REF!</v>
      </c>
      <c r="T385" s="32" t="e">
        <f t="shared" si="58"/>
        <v>#REF!</v>
      </c>
      <c r="U385" s="32" t="e">
        <f t="shared" si="58"/>
        <v>#REF!</v>
      </c>
      <c r="V385" s="32" t="e">
        <f t="shared" si="58"/>
        <v>#REF!</v>
      </c>
      <c r="W385" s="32" t="e">
        <f t="shared" si="58"/>
        <v>#REF!</v>
      </c>
      <c r="X385" s="67" t="e">
        <f t="shared" si="58"/>
        <v>#REF!</v>
      </c>
      <c r="Y385" s="59" t="e">
        <f t="shared" si="56"/>
        <v>#REF!</v>
      </c>
    </row>
    <row r="386" spans="1:25" ht="48" outlineLevel="6" thickBot="1">
      <c r="A386" s="5" t="s">
        <v>181</v>
      </c>
      <c r="B386" s="21">
        <v>951</v>
      </c>
      <c r="C386" s="6" t="s">
        <v>75</v>
      </c>
      <c r="D386" s="6" t="s">
        <v>329</v>
      </c>
      <c r="E386" s="6" t="s">
        <v>5</v>
      </c>
      <c r="F386" s="6"/>
      <c r="G386" s="149">
        <f t="shared" si="57"/>
        <v>3151.866</v>
      </c>
      <c r="H386" s="34" t="e">
        <f>#REF!</f>
        <v>#REF!</v>
      </c>
      <c r="I386" s="34" t="e">
        <f>#REF!</f>
        <v>#REF!</v>
      </c>
      <c r="J386" s="34" t="e">
        <f>#REF!</f>
        <v>#REF!</v>
      </c>
      <c r="K386" s="34" t="e">
        <f>#REF!</f>
        <v>#REF!</v>
      </c>
      <c r="L386" s="34" t="e">
        <f>#REF!</f>
        <v>#REF!</v>
      </c>
      <c r="M386" s="34" t="e">
        <f>#REF!</f>
        <v>#REF!</v>
      </c>
      <c r="N386" s="34" t="e">
        <f>#REF!</f>
        <v>#REF!</v>
      </c>
      <c r="O386" s="34" t="e">
        <f>#REF!</f>
        <v>#REF!</v>
      </c>
      <c r="P386" s="34" t="e">
        <f>#REF!</f>
        <v>#REF!</v>
      </c>
      <c r="Q386" s="34" t="e">
        <f>#REF!</f>
        <v>#REF!</v>
      </c>
      <c r="R386" s="34" t="e">
        <f>#REF!</f>
        <v>#REF!</v>
      </c>
      <c r="S386" s="34" t="e">
        <f>#REF!</f>
        <v>#REF!</v>
      </c>
      <c r="T386" s="34" t="e">
        <f>#REF!</f>
        <v>#REF!</v>
      </c>
      <c r="U386" s="34" t="e">
        <f>#REF!</f>
        <v>#REF!</v>
      </c>
      <c r="V386" s="34" t="e">
        <f>#REF!</f>
        <v>#REF!</v>
      </c>
      <c r="W386" s="34" t="e">
        <f>#REF!</f>
        <v>#REF!</v>
      </c>
      <c r="X386" s="68" t="e">
        <f>#REF!</f>
        <v>#REF!</v>
      </c>
      <c r="Y386" s="59" t="e">
        <f t="shared" si="56"/>
        <v>#REF!</v>
      </c>
    </row>
    <row r="387" spans="1:25" ht="16.5" outlineLevel="6" thickBot="1">
      <c r="A387" s="5" t="s">
        <v>131</v>
      </c>
      <c r="B387" s="21">
        <v>951</v>
      </c>
      <c r="C387" s="6" t="s">
        <v>75</v>
      </c>
      <c r="D387" s="6" t="s">
        <v>329</v>
      </c>
      <c r="E387" s="6" t="s">
        <v>129</v>
      </c>
      <c r="F387" s="6"/>
      <c r="G387" s="149">
        <f t="shared" si="57"/>
        <v>3151.866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</row>
    <row r="388" spans="1:25" ht="16.5" outlineLevel="6" thickBot="1">
      <c r="A388" s="88" t="s">
        <v>132</v>
      </c>
      <c r="B388" s="92">
        <v>951</v>
      </c>
      <c r="C388" s="93" t="s">
        <v>75</v>
      </c>
      <c r="D388" s="93" t="s">
        <v>329</v>
      </c>
      <c r="E388" s="93" t="s">
        <v>130</v>
      </c>
      <c r="F388" s="93"/>
      <c r="G388" s="144">
        <v>3151.866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48" outlineLevel="6" thickBot="1">
      <c r="A389" s="5" t="s">
        <v>411</v>
      </c>
      <c r="B389" s="21">
        <v>951</v>
      </c>
      <c r="C389" s="6" t="s">
        <v>75</v>
      </c>
      <c r="D389" s="6" t="s">
        <v>405</v>
      </c>
      <c r="E389" s="6" t="s">
        <v>5</v>
      </c>
      <c r="F389" s="6"/>
      <c r="G389" s="149">
        <f>G390</f>
        <v>18058.134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131</v>
      </c>
      <c r="B390" s="21">
        <v>951</v>
      </c>
      <c r="C390" s="6" t="s">
        <v>75</v>
      </c>
      <c r="D390" s="6" t="s">
        <v>405</v>
      </c>
      <c r="E390" s="6" t="s">
        <v>129</v>
      </c>
      <c r="F390" s="6"/>
      <c r="G390" s="149">
        <f>G391</f>
        <v>18058.134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16.5" outlineLevel="6" thickBot="1">
      <c r="A391" s="88" t="s">
        <v>132</v>
      </c>
      <c r="B391" s="92">
        <v>951</v>
      </c>
      <c r="C391" s="93" t="s">
        <v>75</v>
      </c>
      <c r="D391" s="93" t="s">
        <v>405</v>
      </c>
      <c r="E391" s="93" t="s">
        <v>130</v>
      </c>
      <c r="F391" s="93"/>
      <c r="G391" s="144">
        <v>18058.134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51"/>
      <c r="B392" s="52"/>
      <c r="C392" s="52"/>
      <c r="D392" s="52"/>
      <c r="E392" s="52"/>
      <c r="F392" s="52"/>
      <c r="G392" s="53"/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43.5" outlineLevel="6" thickBot="1">
      <c r="A393" s="103" t="s">
        <v>63</v>
      </c>
      <c r="B393" s="104" t="s">
        <v>62</v>
      </c>
      <c r="C393" s="104" t="s">
        <v>61</v>
      </c>
      <c r="D393" s="104" t="s">
        <v>261</v>
      </c>
      <c r="E393" s="104" t="s">
        <v>5</v>
      </c>
      <c r="F393" s="105"/>
      <c r="G393" s="166">
        <f>G394+G502</f>
        <v>445321.08217999997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9.5" outlineLevel="6" thickBot="1">
      <c r="A394" s="108" t="s">
        <v>47</v>
      </c>
      <c r="B394" s="18">
        <v>953</v>
      </c>
      <c r="C394" s="14" t="s">
        <v>46</v>
      </c>
      <c r="D394" s="14" t="s">
        <v>261</v>
      </c>
      <c r="E394" s="14" t="s">
        <v>5</v>
      </c>
      <c r="F394" s="14"/>
      <c r="G394" s="167">
        <f>G395+G422+G456+G467+G484</f>
        <v>441115.08217999997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9.5" outlineLevel="6" thickBot="1">
      <c r="A395" s="108" t="s">
        <v>133</v>
      </c>
      <c r="B395" s="18">
        <v>953</v>
      </c>
      <c r="C395" s="14" t="s">
        <v>18</v>
      </c>
      <c r="D395" s="14" t="s">
        <v>261</v>
      </c>
      <c r="E395" s="14" t="s">
        <v>5</v>
      </c>
      <c r="F395" s="14"/>
      <c r="G395" s="167">
        <f>G400+G396</f>
        <v>98817.882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12" t="s">
        <v>135</v>
      </c>
      <c r="B396" s="19">
        <v>953</v>
      </c>
      <c r="C396" s="9" t="s">
        <v>18</v>
      </c>
      <c r="D396" s="9" t="s">
        <v>262</v>
      </c>
      <c r="E396" s="9" t="s">
        <v>5</v>
      </c>
      <c r="F396" s="9"/>
      <c r="G396" s="159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8.75" customHeight="1" outlineLevel="6" thickBot="1">
      <c r="A397" s="112" t="s">
        <v>136</v>
      </c>
      <c r="B397" s="19">
        <v>953</v>
      </c>
      <c r="C397" s="9" t="s">
        <v>18</v>
      </c>
      <c r="D397" s="9" t="s">
        <v>263</v>
      </c>
      <c r="E397" s="9" t="s">
        <v>5</v>
      </c>
      <c r="F397" s="9"/>
      <c r="G397" s="159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32.25" outlineLevel="6" thickBot="1">
      <c r="A398" s="94" t="s">
        <v>390</v>
      </c>
      <c r="B398" s="90">
        <v>953</v>
      </c>
      <c r="C398" s="91" t="s">
        <v>18</v>
      </c>
      <c r="D398" s="91" t="s">
        <v>409</v>
      </c>
      <c r="E398" s="91" t="s">
        <v>5</v>
      </c>
      <c r="F398" s="91"/>
      <c r="G398" s="161">
        <f>G399</f>
        <v>0</v>
      </c>
      <c r="H398" s="2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43"/>
      <c r="X398" s="74"/>
      <c r="Y398" s="59">
        <v>0</v>
      </c>
    </row>
    <row r="399" spans="1:25" ht="16.5" outlineLevel="6" thickBot="1">
      <c r="A399" s="5" t="s">
        <v>87</v>
      </c>
      <c r="B399" s="21">
        <v>953</v>
      </c>
      <c r="C399" s="6" t="s">
        <v>18</v>
      </c>
      <c r="D399" s="6" t="s">
        <v>409</v>
      </c>
      <c r="E399" s="6" t="s">
        <v>88</v>
      </c>
      <c r="F399" s="6"/>
      <c r="G399" s="162">
        <v>0</v>
      </c>
      <c r="H399" s="28" t="e">
        <f>H400+#REF!</f>
        <v>#REF!</v>
      </c>
      <c r="I399" s="28" t="e">
        <f>I400+#REF!</f>
        <v>#REF!</v>
      </c>
      <c r="J399" s="28" t="e">
        <f>J400+#REF!</f>
        <v>#REF!</v>
      </c>
      <c r="K399" s="28" t="e">
        <f>K400+#REF!</f>
        <v>#REF!</v>
      </c>
      <c r="L399" s="28" t="e">
        <f>L400+#REF!</f>
        <v>#REF!</v>
      </c>
      <c r="M399" s="28" t="e">
        <f>M400+#REF!</f>
        <v>#REF!</v>
      </c>
      <c r="N399" s="28" t="e">
        <f>N400+#REF!</f>
        <v>#REF!</v>
      </c>
      <c r="O399" s="28" t="e">
        <f>O400+#REF!</f>
        <v>#REF!</v>
      </c>
      <c r="P399" s="28" t="e">
        <f>P400+#REF!</f>
        <v>#REF!</v>
      </c>
      <c r="Q399" s="28" t="e">
        <f>Q400+#REF!</f>
        <v>#REF!</v>
      </c>
      <c r="R399" s="28" t="e">
        <f>R400+#REF!</f>
        <v>#REF!</v>
      </c>
      <c r="S399" s="28" t="e">
        <f>S400+#REF!</f>
        <v>#REF!</v>
      </c>
      <c r="T399" s="28" t="e">
        <f>T400+#REF!</f>
        <v>#REF!</v>
      </c>
      <c r="U399" s="28" t="e">
        <f>U400+#REF!</f>
        <v>#REF!</v>
      </c>
      <c r="V399" s="28" t="e">
        <f>V400+#REF!</f>
        <v>#REF!</v>
      </c>
      <c r="W399" s="28" t="e">
        <f>W400+#REF!</f>
        <v>#REF!</v>
      </c>
      <c r="X399" s="60" t="e">
        <f>X400+#REF!</f>
        <v>#REF!</v>
      </c>
      <c r="Y399" s="59" t="e">
        <f>X399/G393*100</f>
        <v>#REF!</v>
      </c>
    </row>
    <row r="400" spans="1:25" ht="19.5" outlineLevel="6" thickBot="1">
      <c r="A400" s="80" t="s">
        <v>239</v>
      </c>
      <c r="B400" s="19">
        <v>953</v>
      </c>
      <c r="C400" s="9" t="s">
        <v>18</v>
      </c>
      <c r="D400" s="9" t="s">
        <v>330</v>
      </c>
      <c r="E400" s="9" t="s">
        <v>5</v>
      </c>
      <c r="F400" s="9"/>
      <c r="G400" s="159">
        <f>G401+G414+G418</f>
        <v>98817.882</v>
      </c>
      <c r="H400" s="29" t="e">
        <f>H406+H414+#REF!+H499</f>
        <v>#REF!</v>
      </c>
      <c r="I400" s="29" t="e">
        <f>I406+I414+#REF!+I499</f>
        <v>#REF!</v>
      </c>
      <c r="J400" s="29" t="e">
        <f>J406+J414+#REF!+J499</f>
        <v>#REF!</v>
      </c>
      <c r="K400" s="29" t="e">
        <f>K406+K414+#REF!+K499</f>
        <v>#REF!</v>
      </c>
      <c r="L400" s="29" t="e">
        <f>L406+L414+#REF!+L499</f>
        <v>#REF!</v>
      </c>
      <c r="M400" s="29" t="e">
        <f>M406+M414+#REF!+M499</f>
        <v>#REF!</v>
      </c>
      <c r="N400" s="29" t="e">
        <f>N406+N414+#REF!+N499</f>
        <v>#REF!</v>
      </c>
      <c r="O400" s="29" t="e">
        <f>O406+O414+#REF!+O499</f>
        <v>#REF!</v>
      </c>
      <c r="P400" s="29" t="e">
        <f>P406+P414+#REF!+P499</f>
        <v>#REF!</v>
      </c>
      <c r="Q400" s="29" t="e">
        <f>Q406+Q414+#REF!+Q499</f>
        <v>#REF!</v>
      </c>
      <c r="R400" s="29" t="e">
        <f>R406+R414+#REF!+R499</f>
        <v>#REF!</v>
      </c>
      <c r="S400" s="29" t="e">
        <f>S406+S414+#REF!+S499</f>
        <v>#REF!</v>
      </c>
      <c r="T400" s="29" t="e">
        <f>T406+T414+#REF!+T499</f>
        <v>#REF!</v>
      </c>
      <c r="U400" s="29" t="e">
        <f>U406+U414+#REF!+U499</f>
        <v>#REF!</v>
      </c>
      <c r="V400" s="29" t="e">
        <f>V406+V414+#REF!+V499</f>
        <v>#REF!</v>
      </c>
      <c r="W400" s="29" t="e">
        <f>W406+W414+#REF!+W499</f>
        <v>#REF!</v>
      </c>
      <c r="X400" s="29" t="e">
        <f>X406+X414+#REF!+X499</f>
        <v>#REF!</v>
      </c>
      <c r="Y400" s="59" t="e">
        <f>X400/G394*100</f>
        <v>#REF!</v>
      </c>
    </row>
    <row r="401" spans="1:25" ht="19.5" outlineLevel="6" thickBot="1">
      <c r="A401" s="80" t="s">
        <v>182</v>
      </c>
      <c r="B401" s="19">
        <v>953</v>
      </c>
      <c r="C401" s="11" t="s">
        <v>18</v>
      </c>
      <c r="D401" s="11" t="s">
        <v>331</v>
      </c>
      <c r="E401" s="11" t="s">
        <v>5</v>
      </c>
      <c r="F401" s="11"/>
      <c r="G401" s="160">
        <f>G402+G405+G408+G411</f>
        <v>98817.882</v>
      </c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42"/>
      <c r="Y401" s="59"/>
    </row>
    <row r="402" spans="1:25" ht="32.25" outlineLevel="6" thickBot="1">
      <c r="A402" s="94" t="s">
        <v>159</v>
      </c>
      <c r="B402" s="90">
        <v>953</v>
      </c>
      <c r="C402" s="91" t="s">
        <v>18</v>
      </c>
      <c r="D402" s="91" t="s">
        <v>332</v>
      </c>
      <c r="E402" s="91" t="s">
        <v>5</v>
      </c>
      <c r="F402" s="91"/>
      <c r="G402" s="161">
        <f>G403</f>
        <v>32000</v>
      </c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42"/>
      <c r="Y402" s="59"/>
    </row>
    <row r="403" spans="1:25" ht="19.5" outlineLevel="6" thickBot="1">
      <c r="A403" s="5" t="s">
        <v>120</v>
      </c>
      <c r="B403" s="21">
        <v>953</v>
      </c>
      <c r="C403" s="6" t="s">
        <v>18</v>
      </c>
      <c r="D403" s="6" t="s">
        <v>332</v>
      </c>
      <c r="E403" s="6" t="s">
        <v>119</v>
      </c>
      <c r="F403" s="6"/>
      <c r="G403" s="162">
        <f>G404</f>
        <v>32000</v>
      </c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42"/>
      <c r="Y403" s="59"/>
    </row>
    <row r="404" spans="1:25" ht="48" outlineLevel="6" thickBot="1">
      <c r="A404" s="99" t="s">
        <v>206</v>
      </c>
      <c r="B404" s="92">
        <v>953</v>
      </c>
      <c r="C404" s="93" t="s">
        <v>18</v>
      </c>
      <c r="D404" s="93" t="s">
        <v>332</v>
      </c>
      <c r="E404" s="93" t="s">
        <v>89</v>
      </c>
      <c r="F404" s="93"/>
      <c r="G404" s="163">
        <v>32000</v>
      </c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42"/>
      <c r="Y404" s="59"/>
    </row>
    <row r="405" spans="1:25" ht="63.75" outlineLevel="6" thickBot="1">
      <c r="A405" s="114" t="s">
        <v>183</v>
      </c>
      <c r="B405" s="90">
        <v>953</v>
      </c>
      <c r="C405" s="91" t="s">
        <v>18</v>
      </c>
      <c r="D405" s="91" t="s">
        <v>333</v>
      </c>
      <c r="E405" s="91" t="s">
        <v>5</v>
      </c>
      <c r="F405" s="91"/>
      <c r="G405" s="161">
        <f>G406</f>
        <v>66037</v>
      </c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42"/>
      <c r="Y405" s="59"/>
    </row>
    <row r="406" spans="1:25" ht="16.5" outlineLevel="6" thickBot="1">
      <c r="A406" s="5" t="s">
        <v>120</v>
      </c>
      <c r="B406" s="21">
        <v>953</v>
      </c>
      <c r="C406" s="6" t="s">
        <v>18</v>
      </c>
      <c r="D406" s="6" t="s">
        <v>333</v>
      </c>
      <c r="E406" s="6" t="s">
        <v>119</v>
      </c>
      <c r="F406" s="6"/>
      <c r="G406" s="162">
        <f>G407</f>
        <v>66037</v>
      </c>
      <c r="H406" s="32">
        <f aca="true" t="shared" si="59" ref="H406:X406">H407</f>
        <v>0</v>
      </c>
      <c r="I406" s="32">
        <f t="shared" si="59"/>
        <v>0</v>
      </c>
      <c r="J406" s="32">
        <f t="shared" si="59"/>
        <v>0</v>
      </c>
      <c r="K406" s="32">
        <f t="shared" si="59"/>
        <v>0</v>
      </c>
      <c r="L406" s="32">
        <f t="shared" si="59"/>
        <v>0</v>
      </c>
      <c r="M406" s="32">
        <f t="shared" si="59"/>
        <v>0</v>
      </c>
      <c r="N406" s="32">
        <f t="shared" si="59"/>
        <v>0</v>
      </c>
      <c r="O406" s="32">
        <f t="shared" si="59"/>
        <v>0</v>
      </c>
      <c r="P406" s="32">
        <f t="shared" si="59"/>
        <v>0</v>
      </c>
      <c r="Q406" s="32">
        <f t="shared" si="59"/>
        <v>0</v>
      </c>
      <c r="R406" s="32">
        <f t="shared" si="59"/>
        <v>0</v>
      </c>
      <c r="S406" s="32">
        <f t="shared" si="59"/>
        <v>0</v>
      </c>
      <c r="T406" s="32">
        <f t="shared" si="59"/>
        <v>0</v>
      </c>
      <c r="U406" s="32">
        <f t="shared" si="59"/>
        <v>0</v>
      </c>
      <c r="V406" s="32">
        <f t="shared" si="59"/>
        <v>0</v>
      </c>
      <c r="W406" s="32">
        <f t="shared" si="59"/>
        <v>0</v>
      </c>
      <c r="X406" s="67">
        <f t="shared" si="59"/>
        <v>34477.81647</v>
      </c>
      <c r="Y406" s="59">
        <f>X406/G400*100</f>
        <v>34.89026051985206</v>
      </c>
    </row>
    <row r="407" spans="1:25" ht="48" outlineLevel="6" thickBot="1">
      <c r="A407" s="99" t="s">
        <v>206</v>
      </c>
      <c r="B407" s="92">
        <v>953</v>
      </c>
      <c r="C407" s="93" t="s">
        <v>18</v>
      </c>
      <c r="D407" s="93" t="s">
        <v>333</v>
      </c>
      <c r="E407" s="93" t="s">
        <v>89</v>
      </c>
      <c r="F407" s="93"/>
      <c r="G407" s="163">
        <v>66037</v>
      </c>
      <c r="H407" s="34">
        <f aca="true" t="shared" si="60" ref="H407:X407">H409</f>
        <v>0</v>
      </c>
      <c r="I407" s="34">
        <f t="shared" si="60"/>
        <v>0</v>
      </c>
      <c r="J407" s="34">
        <f t="shared" si="60"/>
        <v>0</v>
      </c>
      <c r="K407" s="34">
        <f t="shared" si="60"/>
        <v>0</v>
      </c>
      <c r="L407" s="34">
        <f t="shared" si="60"/>
        <v>0</v>
      </c>
      <c r="M407" s="34">
        <f t="shared" si="60"/>
        <v>0</v>
      </c>
      <c r="N407" s="34">
        <f t="shared" si="60"/>
        <v>0</v>
      </c>
      <c r="O407" s="34">
        <f t="shared" si="60"/>
        <v>0</v>
      </c>
      <c r="P407" s="34">
        <f t="shared" si="60"/>
        <v>0</v>
      </c>
      <c r="Q407" s="34">
        <f t="shared" si="60"/>
        <v>0</v>
      </c>
      <c r="R407" s="34">
        <f t="shared" si="60"/>
        <v>0</v>
      </c>
      <c r="S407" s="34">
        <f t="shared" si="60"/>
        <v>0</v>
      </c>
      <c r="T407" s="34">
        <f t="shared" si="60"/>
        <v>0</v>
      </c>
      <c r="U407" s="34">
        <f t="shared" si="60"/>
        <v>0</v>
      </c>
      <c r="V407" s="34">
        <f t="shared" si="60"/>
        <v>0</v>
      </c>
      <c r="W407" s="34">
        <f t="shared" si="60"/>
        <v>0</v>
      </c>
      <c r="X407" s="68">
        <f t="shared" si="60"/>
        <v>34477.81647</v>
      </c>
      <c r="Y407" s="59">
        <f>X407/G401*100</f>
        <v>34.89026051985206</v>
      </c>
    </row>
    <row r="408" spans="1:25" ht="32.25" outlineLevel="6" thickBot="1">
      <c r="A408" s="125" t="s">
        <v>184</v>
      </c>
      <c r="B408" s="132">
        <v>953</v>
      </c>
      <c r="C408" s="91" t="s">
        <v>18</v>
      </c>
      <c r="D408" s="91" t="s">
        <v>334</v>
      </c>
      <c r="E408" s="91" t="s">
        <v>5</v>
      </c>
      <c r="F408" s="91"/>
      <c r="G408" s="161">
        <f>G409</f>
        <v>494.882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6.5" outlineLevel="6" thickBot="1">
      <c r="A409" s="5" t="s">
        <v>120</v>
      </c>
      <c r="B409" s="21">
        <v>953</v>
      </c>
      <c r="C409" s="6" t="s">
        <v>18</v>
      </c>
      <c r="D409" s="6" t="s">
        <v>334</v>
      </c>
      <c r="E409" s="6" t="s">
        <v>119</v>
      </c>
      <c r="F409" s="6"/>
      <c r="G409" s="162">
        <f>G410</f>
        <v>494.882</v>
      </c>
      <c r="H409" s="2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44"/>
      <c r="X409" s="65">
        <v>34477.81647</v>
      </c>
      <c r="Y409" s="59">
        <f>X409/G403*100</f>
        <v>107.74317646875001</v>
      </c>
    </row>
    <row r="410" spans="1:25" ht="16.5" outlineLevel="6" thickBot="1">
      <c r="A410" s="96" t="s">
        <v>87</v>
      </c>
      <c r="B410" s="134">
        <v>953</v>
      </c>
      <c r="C410" s="93" t="s">
        <v>18</v>
      </c>
      <c r="D410" s="93" t="s">
        <v>334</v>
      </c>
      <c r="E410" s="93" t="s">
        <v>88</v>
      </c>
      <c r="F410" s="93"/>
      <c r="G410" s="163">
        <v>494.882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63.75" outlineLevel="6" thickBot="1">
      <c r="A411" s="125" t="s">
        <v>425</v>
      </c>
      <c r="B411" s="132">
        <v>953</v>
      </c>
      <c r="C411" s="91" t="s">
        <v>18</v>
      </c>
      <c r="D411" s="91" t="s">
        <v>424</v>
      </c>
      <c r="E411" s="91" t="s">
        <v>5</v>
      </c>
      <c r="F411" s="91"/>
      <c r="G411" s="145">
        <f>G412</f>
        <v>286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120</v>
      </c>
      <c r="B412" s="21">
        <v>953</v>
      </c>
      <c r="C412" s="6" t="s">
        <v>18</v>
      </c>
      <c r="D412" s="6" t="s">
        <v>424</v>
      </c>
      <c r="E412" s="6" t="s">
        <v>119</v>
      </c>
      <c r="F412" s="6"/>
      <c r="G412" s="149">
        <f>G413</f>
        <v>286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96" t="s">
        <v>87</v>
      </c>
      <c r="B413" s="134">
        <v>953</v>
      </c>
      <c r="C413" s="93" t="s">
        <v>18</v>
      </c>
      <c r="D413" s="93" t="s">
        <v>424</v>
      </c>
      <c r="E413" s="93" t="s">
        <v>88</v>
      </c>
      <c r="F413" s="93"/>
      <c r="G413" s="144">
        <v>286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135" t="s">
        <v>240</v>
      </c>
      <c r="B414" s="139">
        <v>953</v>
      </c>
      <c r="C414" s="9" t="s">
        <v>18</v>
      </c>
      <c r="D414" s="9" t="s">
        <v>335</v>
      </c>
      <c r="E414" s="9" t="s">
        <v>5</v>
      </c>
      <c r="F414" s="9"/>
      <c r="G414" s="152">
        <f>G415</f>
        <v>0</v>
      </c>
      <c r="H414" s="31" t="e">
        <f>H415+#REF!+H437+H432</f>
        <v>#REF!</v>
      </c>
      <c r="I414" s="31" t="e">
        <f>I415+#REF!+I437+I432</f>
        <v>#REF!</v>
      </c>
      <c r="J414" s="31" t="e">
        <f>J415+#REF!+J437+J432</f>
        <v>#REF!</v>
      </c>
      <c r="K414" s="31" t="e">
        <f>K415+#REF!+K437+K432</f>
        <v>#REF!</v>
      </c>
      <c r="L414" s="31" t="e">
        <f>L415+#REF!+L437+L432</f>
        <v>#REF!</v>
      </c>
      <c r="M414" s="31" t="e">
        <f>M415+#REF!+M437+M432</f>
        <v>#REF!</v>
      </c>
      <c r="N414" s="31" t="e">
        <f>N415+#REF!+N437+N432</f>
        <v>#REF!</v>
      </c>
      <c r="O414" s="31" t="e">
        <f>O415+#REF!+O437+O432</f>
        <v>#REF!</v>
      </c>
      <c r="P414" s="31" t="e">
        <f>P415+#REF!+P437+P432</f>
        <v>#REF!</v>
      </c>
      <c r="Q414" s="31" t="e">
        <f>Q415+#REF!+Q437+Q432</f>
        <v>#REF!</v>
      </c>
      <c r="R414" s="31" t="e">
        <f>R415+#REF!+R437+R432</f>
        <v>#REF!</v>
      </c>
      <c r="S414" s="31" t="e">
        <f>S415+#REF!+S437+S432</f>
        <v>#REF!</v>
      </c>
      <c r="T414" s="31" t="e">
        <f>T415+#REF!+T437+T432</f>
        <v>#REF!</v>
      </c>
      <c r="U414" s="31" t="e">
        <f>U415+#REF!+U437+U432</f>
        <v>#REF!</v>
      </c>
      <c r="V414" s="31" t="e">
        <f>V415+#REF!+V437+V432</f>
        <v>#REF!</v>
      </c>
      <c r="W414" s="31" t="e">
        <f>W415+#REF!+W437+W432</f>
        <v>#REF!</v>
      </c>
      <c r="X414" s="31" t="e">
        <f>X415+#REF!+X437+X432</f>
        <v>#REF!</v>
      </c>
      <c r="Y414" s="59" t="e">
        <f>X414/G405*100</f>
        <v>#REF!</v>
      </c>
    </row>
    <row r="415" spans="1:25" ht="32.25" outlineLevel="6" thickBot="1">
      <c r="A415" s="125" t="s">
        <v>185</v>
      </c>
      <c r="B415" s="132">
        <v>953</v>
      </c>
      <c r="C415" s="91" t="s">
        <v>18</v>
      </c>
      <c r="D415" s="91" t="s">
        <v>336</v>
      </c>
      <c r="E415" s="91" t="s">
        <v>5</v>
      </c>
      <c r="F415" s="91"/>
      <c r="G415" s="153">
        <f>G416</f>
        <v>0</v>
      </c>
      <c r="H415" s="32">
        <f aca="true" t="shared" si="61" ref="H415:X415">H416</f>
        <v>0</v>
      </c>
      <c r="I415" s="32">
        <f t="shared" si="61"/>
        <v>0</v>
      </c>
      <c r="J415" s="32">
        <f t="shared" si="61"/>
        <v>0</v>
      </c>
      <c r="K415" s="32">
        <f t="shared" si="61"/>
        <v>0</v>
      </c>
      <c r="L415" s="32">
        <f t="shared" si="61"/>
        <v>0</v>
      </c>
      <c r="M415" s="32">
        <f t="shared" si="61"/>
        <v>0</v>
      </c>
      <c r="N415" s="32">
        <f t="shared" si="61"/>
        <v>0</v>
      </c>
      <c r="O415" s="32">
        <f t="shared" si="61"/>
        <v>0</v>
      </c>
      <c r="P415" s="32">
        <f t="shared" si="61"/>
        <v>0</v>
      </c>
      <c r="Q415" s="32">
        <f t="shared" si="61"/>
        <v>0</v>
      </c>
      <c r="R415" s="32">
        <f t="shared" si="61"/>
        <v>0</v>
      </c>
      <c r="S415" s="32">
        <f t="shared" si="61"/>
        <v>0</v>
      </c>
      <c r="T415" s="32">
        <f t="shared" si="61"/>
        <v>0</v>
      </c>
      <c r="U415" s="32">
        <f t="shared" si="61"/>
        <v>0</v>
      </c>
      <c r="V415" s="32">
        <f t="shared" si="61"/>
        <v>0</v>
      </c>
      <c r="W415" s="32">
        <f t="shared" si="61"/>
        <v>0</v>
      </c>
      <c r="X415" s="70">
        <f t="shared" si="61"/>
        <v>48148.89725</v>
      </c>
      <c r="Y415" s="59">
        <f>X415/G406*100</f>
        <v>72.91199971228252</v>
      </c>
    </row>
    <row r="416" spans="1:25" ht="16.5" outlineLevel="6" thickBot="1">
      <c r="A416" s="5" t="s">
        <v>120</v>
      </c>
      <c r="B416" s="21">
        <v>953</v>
      </c>
      <c r="C416" s="6" t="s">
        <v>18</v>
      </c>
      <c r="D416" s="6" t="s">
        <v>336</v>
      </c>
      <c r="E416" s="6" t="s">
        <v>119</v>
      </c>
      <c r="F416" s="6"/>
      <c r="G416" s="154">
        <f>G417</f>
        <v>0</v>
      </c>
      <c r="H416" s="34">
        <f aca="true" t="shared" si="62" ref="H416:X416">H427</f>
        <v>0</v>
      </c>
      <c r="I416" s="34">
        <f t="shared" si="62"/>
        <v>0</v>
      </c>
      <c r="J416" s="34">
        <f t="shared" si="62"/>
        <v>0</v>
      </c>
      <c r="K416" s="34">
        <f t="shared" si="62"/>
        <v>0</v>
      </c>
      <c r="L416" s="34">
        <f t="shared" si="62"/>
        <v>0</v>
      </c>
      <c r="M416" s="34">
        <f t="shared" si="62"/>
        <v>0</v>
      </c>
      <c r="N416" s="34">
        <f t="shared" si="62"/>
        <v>0</v>
      </c>
      <c r="O416" s="34">
        <f t="shared" si="62"/>
        <v>0</v>
      </c>
      <c r="P416" s="34">
        <f t="shared" si="62"/>
        <v>0</v>
      </c>
      <c r="Q416" s="34">
        <f t="shared" si="62"/>
        <v>0</v>
      </c>
      <c r="R416" s="34">
        <f t="shared" si="62"/>
        <v>0</v>
      </c>
      <c r="S416" s="34">
        <f t="shared" si="62"/>
        <v>0</v>
      </c>
      <c r="T416" s="34">
        <f t="shared" si="62"/>
        <v>0</v>
      </c>
      <c r="U416" s="34">
        <f t="shared" si="62"/>
        <v>0</v>
      </c>
      <c r="V416" s="34">
        <f t="shared" si="62"/>
        <v>0</v>
      </c>
      <c r="W416" s="34">
        <f t="shared" si="62"/>
        <v>0</v>
      </c>
      <c r="X416" s="68">
        <f t="shared" si="62"/>
        <v>48148.89725</v>
      </c>
      <c r="Y416" s="59">
        <f>X416/G407*100</f>
        <v>72.91199971228252</v>
      </c>
    </row>
    <row r="417" spans="1:25" ht="16.5" outlineLevel="6" thickBot="1">
      <c r="A417" s="96" t="s">
        <v>87</v>
      </c>
      <c r="B417" s="134">
        <v>953</v>
      </c>
      <c r="C417" s="93" t="s">
        <v>18</v>
      </c>
      <c r="D417" s="93" t="s">
        <v>336</v>
      </c>
      <c r="E417" s="93" t="s">
        <v>88</v>
      </c>
      <c r="F417" s="93"/>
      <c r="G417" s="155"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16.5" outlineLevel="6" thickBot="1">
      <c r="A418" s="135" t="s">
        <v>376</v>
      </c>
      <c r="B418" s="139">
        <v>953</v>
      </c>
      <c r="C418" s="9" t="s">
        <v>18</v>
      </c>
      <c r="D418" s="9" t="s">
        <v>378</v>
      </c>
      <c r="E418" s="9" t="s">
        <v>5</v>
      </c>
      <c r="F418" s="9"/>
      <c r="G418" s="143">
        <f>G419</f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15" customHeight="1" outlineLevel="6" thickBot="1">
      <c r="A419" s="125" t="s">
        <v>377</v>
      </c>
      <c r="B419" s="132">
        <v>953</v>
      </c>
      <c r="C419" s="91" t="s">
        <v>18</v>
      </c>
      <c r="D419" s="91" t="s">
        <v>389</v>
      </c>
      <c r="E419" s="91" t="s">
        <v>5</v>
      </c>
      <c r="F419" s="91"/>
      <c r="G419" s="145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6.5" outlineLevel="6" thickBot="1">
      <c r="A420" s="5" t="s">
        <v>120</v>
      </c>
      <c r="B420" s="21">
        <v>953</v>
      </c>
      <c r="C420" s="6" t="s">
        <v>18</v>
      </c>
      <c r="D420" s="6" t="s">
        <v>389</v>
      </c>
      <c r="E420" s="6" t="s">
        <v>119</v>
      </c>
      <c r="F420" s="6"/>
      <c r="G420" s="149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96" t="s">
        <v>87</v>
      </c>
      <c r="B421" s="134">
        <v>953</v>
      </c>
      <c r="C421" s="93" t="s">
        <v>18</v>
      </c>
      <c r="D421" s="93" t="s">
        <v>389</v>
      </c>
      <c r="E421" s="93" t="s">
        <v>88</v>
      </c>
      <c r="F421" s="93"/>
      <c r="G421" s="144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82"/>
      <c r="Y421" s="59"/>
    </row>
    <row r="422" spans="1:25" ht="16.5" outlineLevel="6" thickBot="1">
      <c r="A422" s="124" t="s">
        <v>39</v>
      </c>
      <c r="B422" s="18">
        <v>953</v>
      </c>
      <c r="C422" s="39" t="s">
        <v>19</v>
      </c>
      <c r="D422" s="39" t="s">
        <v>261</v>
      </c>
      <c r="E422" s="39" t="s">
        <v>5</v>
      </c>
      <c r="F422" s="39"/>
      <c r="G422" s="170">
        <f>G427+G423+G453</f>
        <v>303441.1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82"/>
      <c r="Y422" s="59"/>
    </row>
    <row r="423" spans="1:25" ht="32.25" outlineLevel="6" thickBot="1">
      <c r="A423" s="112" t="s">
        <v>135</v>
      </c>
      <c r="B423" s="19">
        <v>953</v>
      </c>
      <c r="C423" s="9" t="s">
        <v>19</v>
      </c>
      <c r="D423" s="9" t="s">
        <v>262</v>
      </c>
      <c r="E423" s="9" t="s">
        <v>5</v>
      </c>
      <c r="F423" s="9"/>
      <c r="G423" s="159">
        <f>G424</f>
        <v>250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82"/>
      <c r="Y423" s="59"/>
    </row>
    <row r="424" spans="1:25" ht="32.25" outlineLevel="6" thickBot="1">
      <c r="A424" s="112" t="s">
        <v>136</v>
      </c>
      <c r="B424" s="19">
        <v>953</v>
      </c>
      <c r="C424" s="9" t="s">
        <v>19</v>
      </c>
      <c r="D424" s="9" t="s">
        <v>263</v>
      </c>
      <c r="E424" s="9" t="s">
        <v>5</v>
      </c>
      <c r="F424" s="9"/>
      <c r="G424" s="159">
        <f>G425</f>
        <v>250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82"/>
      <c r="Y424" s="59"/>
    </row>
    <row r="425" spans="1:25" ht="16.5" outlineLevel="6" thickBot="1">
      <c r="A425" s="94" t="s">
        <v>140</v>
      </c>
      <c r="B425" s="90">
        <v>953</v>
      </c>
      <c r="C425" s="91" t="s">
        <v>19</v>
      </c>
      <c r="D425" s="91" t="s">
        <v>267</v>
      </c>
      <c r="E425" s="91" t="s">
        <v>5</v>
      </c>
      <c r="F425" s="91"/>
      <c r="G425" s="145">
        <f>G426</f>
        <v>250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82"/>
      <c r="Y425" s="59"/>
    </row>
    <row r="426" spans="1:25" ht="16.5" outlineLevel="6" thickBot="1">
      <c r="A426" s="5" t="s">
        <v>87</v>
      </c>
      <c r="B426" s="21">
        <v>953</v>
      </c>
      <c r="C426" s="6" t="s">
        <v>19</v>
      </c>
      <c r="D426" s="6" t="s">
        <v>267</v>
      </c>
      <c r="E426" s="6" t="s">
        <v>88</v>
      </c>
      <c r="F426" s="6"/>
      <c r="G426" s="149">
        <v>250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82"/>
      <c r="Y426" s="59"/>
    </row>
    <row r="427" spans="1:25" ht="16.5" outlineLevel="6" thickBot="1">
      <c r="A427" s="80" t="s">
        <v>239</v>
      </c>
      <c r="B427" s="19">
        <v>953</v>
      </c>
      <c r="C427" s="9" t="s">
        <v>19</v>
      </c>
      <c r="D427" s="9" t="s">
        <v>330</v>
      </c>
      <c r="E427" s="9" t="s">
        <v>5</v>
      </c>
      <c r="F427" s="9"/>
      <c r="G427" s="159">
        <f>G428</f>
        <v>303191.1</v>
      </c>
      <c r="H427" s="2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44"/>
      <c r="X427" s="65">
        <v>48148.89725</v>
      </c>
      <c r="Y427" s="59" t="e">
        <f>X427/G417*100</f>
        <v>#DIV/0!</v>
      </c>
    </row>
    <row r="428" spans="1:25" ht="16.5" outlineLevel="6" thickBot="1">
      <c r="A428" s="136" t="s">
        <v>186</v>
      </c>
      <c r="B428" s="20">
        <v>953</v>
      </c>
      <c r="C428" s="11" t="s">
        <v>19</v>
      </c>
      <c r="D428" s="11" t="s">
        <v>337</v>
      </c>
      <c r="E428" s="11" t="s">
        <v>5</v>
      </c>
      <c r="F428" s="11"/>
      <c r="G428" s="160">
        <f>G429+G432+G435+G438+G441+G444+G447+G450</f>
        <v>303191.1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32.25" outlineLevel="6" thickBot="1">
      <c r="A429" s="94" t="s">
        <v>159</v>
      </c>
      <c r="B429" s="90">
        <v>953</v>
      </c>
      <c r="C429" s="91" t="s">
        <v>19</v>
      </c>
      <c r="D429" s="91" t="s">
        <v>338</v>
      </c>
      <c r="E429" s="91" t="s">
        <v>5</v>
      </c>
      <c r="F429" s="91"/>
      <c r="G429" s="161">
        <f>G430</f>
        <v>62661.1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5" t="s">
        <v>120</v>
      </c>
      <c r="B430" s="21">
        <v>953</v>
      </c>
      <c r="C430" s="6" t="s">
        <v>19</v>
      </c>
      <c r="D430" s="6" t="s">
        <v>338</v>
      </c>
      <c r="E430" s="6" t="s">
        <v>119</v>
      </c>
      <c r="F430" s="6"/>
      <c r="G430" s="162">
        <f>G431</f>
        <v>62661.1</v>
      </c>
      <c r="H430" s="2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44"/>
      <c r="X430" s="65">
        <v>19460.04851</v>
      </c>
      <c r="Y430" s="59" t="e">
        <f>X430/#REF!*100</f>
        <v>#REF!</v>
      </c>
    </row>
    <row r="431" spans="1:25" ht="48" outlineLevel="6" thickBot="1">
      <c r="A431" s="99" t="s">
        <v>206</v>
      </c>
      <c r="B431" s="92">
        <v>953</v>
      </c>
      <c r="C431" s="93" t="s">
        <v>19</v>
      </c>
      <c r="D431" s="93" t="s">
        <v>338</v>
      </c>
      <c r="E431" s="93" t="s">
        <v>89</v>
      </c>
      <c r="F431" s="93"/>
      <c r="G431" s="163">
        <v>62661.1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32.25" outlineLevel="6" thickBot="1">
      <c r="A432" s="125" t="s">
        <v>203</v>
      </c>
      <c r="B432" s="90">
        <v>953</v>
      </c>
      <c r="C432" s="91" t="s">
        <v>19</v>
      </c>
      <c r="D432" s="91" t="s">
        <v>344</v>
      </c>
      <c r="E432" s="91" t="s">
        <v>5</v>
      </c>
      <c r="F432" s="91"/>
      <c r="G432" s="161">
        <f>G433</f>
        <v>340</v>
      </c>
      <c r="H432" s="31">
        <f aca="true" t="shared" si="63" ref="H432:X432">H433</f>
        <v>0</v>
      </c>
      <c r="I432" s="31">
        <f t="shared" si="63"/>
        <v>0</v>
      </c>
      <c r="J432" s="31">
        <f t="shared" si="63"/>
        <v>0</v>
      </c>
      <c r="K432" s="31">
        <f t="shared" si="63"/>
        <v>0</v>
      </c>
      <c r="L432" s="31">
        <f t="shared" si="63"/>
        <v>0</v>
      </c>
      <c r="M432" s="31">
        <f t="shared" si="63"/>
        <v>0</v>
      </c>
      <c r="N432" s="31">
        <f t="shared" si="63"/>
        <v>0</v>
      </c>
      <c r="O432" s="31">
        <f t="shared" si="63"/>
        <v>0</v>
      </c>
      <c r="P432" s="31">
        <f t="shared" si="63"/>
        <v>0</v>
      </c>
      <c r="Q432" s="31">
        <f t="shared" si="63"/>
        <v>0</v>
      </c>
      <c r="R432" s="31">
        <f t="shared" si="63"/>
        <v>0</v>
      </c>
      <c r="S432" s="31">
        <f t="shared" si="63"/>
        <v>0</v>
      </c>
      <c r="T432" s="31">
        <f t="shared" si="63"/>
        <v>0</v>
      </c>
      <c r="U432" s="31">
        <f t="shared" si="63"/>
        <v>0</v>
      </c>
      <c r="V432" s="31">
        <f t="shared" si="63"/>
        <v>0</v>
      </c>
      <c r="W432" s="31">
        <f t="shared" si="63"/>
        <v>0</v>
      </c>
      <c r="X432" s="31">
        <f t="shared" si="63"/>
        <v>0</v>
      </c>
      <c r="Y432" s="59">
        <v>0</v>
      </c>
    </row>
    <row r="433" spans="1:25" ht="16.5" outlineLevel="6" thickBot="1">
      <c r="A433" s="5" t="s">
        <v>120</v>
      </c>
      <c r="B433" s="21">
        <v>953</v>
      </c>
      <c r="C433" s="6" t="s">
        <v>19</v>
      </c>
      <c r="D433" s="6" t="s">
        <v>344</v>
      </c>
      <c r="E433" s="6" t="s">
        <v>119</v>
      </c>
      <c r="F433" s="6"/>
      <c r="G433" s="162">
        <f>G434</f>
        <v>340</v>
      </c>
      <c r="H433" s="34">
        <f aca="true" t="shared" si="64" ref="H433:X433">H436</f>
        <v>0</v>
      </c>
      <c r="I433" s="34">
        <f t="shared" si="64"/>
        <v>0</v>
      </c>
      <c r="J433" s="34">
        <f t="shared" si="64"/>
        <v>0</v>
      </c>
      <c r="K433" s="34">
        <f t="shared" si="64"/>
        <v>0</v>
      </c>
      <c r="L433" s="34">
        <f t="shared" si="64"/>
        <v>0</v>
      </c>
      <c r="M433" s="34">
        <f t="shared" si="64"/>
        <v>0</v>
      </c>
      <c r="N433" s="34">
        <f t="shared" si="64"/>
        <v>0</v>
      </c>
      <c r="O433" s="34">
        <f t="shared" si="64"/>
        <v>0</v>
      </c>
      <c r="P433" s="34">
        <f t="shared" si="64"/>
        <v>0</v>
      </c>
      <c r="Q433" s="34">
        <f t="shared" si="64"/>
        <v>0</v>
      </c>
      <c r="R433" s="34">
        <f t="shared" si="64"/>
        <v>0</v>
      </c>
      <c r="S433" s="34">
        <f t="shared" si="64"/>
        <v>0</v>
      </c>
      <c r="T433" s="34">
        <f t="shared" si="64"/>
        <v>0</v>
      </c>
      <c r="U433" s="34">
        <f t="shared" si="64"/>
        <v>0</v>
      </c>
      <c r="V433" s="34">
        <f t="shared" si="64"/>
        <v>0</v>
      </c>
      <c r="W433" s="34">
        <f t="shared" si="64"/>
        <v>0</v>
      </c>
      <c r="X433" s="34">
        <f t="shared" si="64"/>
        <v>0</v>
      </c>
      <c r="Y433" s="59">
        <v>0</v>
      </c>
    </row>
    <row r="434" spans="1:25" ht="16.5" outlineLevel="6" thickBot="1">
      <c r="A434" s="96" t="s">
        <v>87</v>
      </c>
      <c r="B434" s="92">
        <v>953</v>
      </c>
      <c r="C434" s="93" t="s">
        <v>19</v>
      </c>
      <c r="D434" s="93" t="s">
        <v>344</v>
      </c>
      <c r="E434" s="93" t="s">
        <v>88</v>
      </c>
      <c r="F434" s="93"/>
      <c r="G434" s="163">
        <v>340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55"/>
      <c r="Y434" s="59"/>
    </row>
    <row r="435" spans="1:25" ht="16.5" outlineLevel="6" thickBot="1">
      <c r="A435" s="125" t="s">
        <v>250</v>
      </c>
      <c r="B435" s="90">
        <v>953</v>
      </c>
      <c r="C435" s="91" t="s">
        <v>19</v>
      </c>
      <c r="D435" s="91" t="s">
        <v>339</v>
      </c>
      <c r="E435" s="91" t="s">
        <v>5</v>
      </c>
      <c r="F435" s="91"/>
      <c r="G435" s="15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55"/>
      <c r="Y435" s="59"/>
    </row>
    <row r="436" spans="1:25" ht="16.5" outlineLevel="6" thickBot="1">
      <c r="A436" s="5" t="s">
        <v>120</v>
      </c>
      <c r="B436" s="21">
        <v>953</v>
      </c>
      <c r="C436" s="6" t="s">
        <v>19</v>
      </c>
      <c r="D436" s="6" t="s">
        <v>339</v>
      </c>
      <c r="E436" s="6" t="s">
        <v>119</v>
      </c>
      <c r="F436" s="6"/>
      <c r="G436" s="154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>
        <v>0</v>
      </c>
      <c r="Y436" s="59">
        <v>0</v>
      </c>
    </row>
    <row r="437" spans="1:25" ht="16.5" outlineLevel="6" thickBot="1">
      <c r="A437" s="96" t="s">
        <v>87</v>
      </c>
      <c r="B437" s="92">
        <v>953</v>
      </c>
      <c r="C437" s="93" t="s">
        <v>19</v>
      </c>
      <c r="D437" s="93" t="s">
        <v>339</v>
      </c>
      <c r="E437" s="93" t="s">
        <v>88</v>
      </c>
      <c r="F437" s="93"/>
      <c r="G437" s="155">
        <v>0</v>
      </c>
      <c r="H437" s="31" t="e">
        <f>#REF!+#REF!+#REF!+H462+H473+#REF!</f>
        <v>#REF!</v>
      </c>
      <c r="I437" s="31" t="e">
        <f>#REF!+#REF!+#REF!+I462+I473+#REF!</f>
        <v>#REF!</v>
      </c>
      <c r="J437" s="31" t="e">
        <f>#REF!+#REF!+#REF!+J462+J473+#REF!</f>
        <v>#REF!</v>
      </c>
      <c r="K437" s="31" t="e">
        <f>#REF!+#REF!+#REF!+K462+K473+#REF!</f>
        <v>#REF!</v>
      </c>
      <c r="L437" s="31" t="e">
        <f>#REF!+#REF!+#REF!+L462+L473+#REF!</f>
        <v>#REF!</v>
      </c>
      <c r="M437" s="31" t="e">
        <f>#REF!+#REF!+#REF!+M462+M473+#REF!</f>
        <v>#REF!</v>
      </c>
      <c r="N437" s="31" t="e">
        <f>#REF!+#REF!+#REF!+N462+N473+#REF!</f>
        <v>#REF!</v>
      </c>
      <c r="O437" s="31" t="e">
        <f>#REF!+#REF!+#REF!+O462+O473+#REF!</f>
        <v>#REF!</v>
      </c>
      <c r="P437" s="31" t="e">
        <f>#REF!+#REF!+#REF!+P462+P473+#REF!</f>
        <v>#REF!</v>
      </c>
      <c r="Q437" s="31" t="e">
        <f>#REF!+#REF!+#REF!+Q462+Q473+#REF!</f>
        <v>#REF!</v>
      </c>
      <c r="R437" s="31" t="e">
        <f>#REF!+#REF!+#REF!+R462+R473+#REF!</f>
        <v>#REF!</v>
      </c>
      <c r="S437" s="31" t="e">
        <f>#REF!+#REF!+#REF!+S462+S473+#REF!</f>
        <v>#REF!</v>
      </c>
      <c r="T437" s="31" t="e">
        <f>#REF!+#REF!+#REF!+T462+T473+#REF!</f>
        <v>#REF!</v>
      </c>
      <c r="U437" s="31" t="e">
        <f>#REF!+#REF!+#REF!+U462+U473+#REF!</f>
        <v>#REF!</v>
      </c>
      <c r="V437" s="31" t="e">
        <f>#REF!+#REF!+#REF!+V462+V473+#REF!</f>
        <v>#REF!</v>
      </c>
      <c r="W437" s="31" t="e">
        <f>#REF!+#REF!+#REF!+W462+W473+#REF!</f>
        <v>#REF!</v>
      </c>
      <c r="X437" s="69" t="e">
        <f>#REF!+#REF!+#REF!+X462+X473+#REF!</f>
        <v>#REF!</v>
      </c>
      <c r="Y437" s="59" t="e">
        <f>X437/G431*100</f>
        <v>#REF!</v>
      </c>
    </row>
    <row r="438" spans="1:25" ht="32.25" outlineLevel="6" thickBot="1">
      <c r="A438" s="137" t="s">
        <v>187</v>
      </c>
      <c r="B438" s="106">
        <v>953</v>
      </c>
      <c r="C438" s="91" t="s">
        <v>19</v>
      </c>
      <c r="D438" s="91" t="s">
        <v>340</v>
      </c>
      <c r="E438" s="91" t="s">
        <v>5</v>
      </c>
      <c r="F438" s="91"/>
      <c r="G438" s="161">
        <f>G439</f>
        <v>5575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69"/>
      <c r="Y438" s="59"/>
    </row>
    <row r="439" spans="1:25" ht="16.5" outlineLevel="6" thickBot="1">
      <c r="A439" s="5" t="s">
        <v>120</v>
      </c>
      <c r="B439" s="21">
        <v>953</v>
      </c>
      <c r="C439" s="6" t="s">
        <v>19</v>
      </c>
      <c r="D439" s="6" t="s">
        <v>340</v>
      </c>
      <c r="E439" s="6" t="s">
        <v>119</v>
      </c>
      <c r="F439" s="6"/>
      <c r="G439" s="162">
        <f>G440</f>
        <v>5575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69"/>
      <c r="Y439" s="59"/>
    </row>
    <row r="440" spans="1:25" ht="48" outlineLevel="6" thickBot="1">
      <c r="A440" s="99" t="s">
        <v>206</v>
      </c>
      <c r="B440" s="92">
        <v>953</v>
      </c>
      <c r="C440" s="93" t="s">
        <v>19</v>
      </c>
      <c r="D440" s="93" t="s">
        <v>340</v>
      </c>
      <c r="E440" s="93" t="s">
        <v>89</v>
      </c>
      <c r="F440" s="93"/>
      <c r="G440" s="163">
        <v>5575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69"/>
      <c r="Y440" s="59"/>
    </row>
    <row r="441" spans="1:25" ht="63.75" outlineLevel="6" thickBot="1">
      <c r="A441" s="138" t="s">
        <v>188</v>
      </c>
      <c r="B441" s="140">
        <v>953</v>
      </c>
      <c r="C441" s="107" t="s">
        <v>19</v>
      </c>
      <c r="D441" s="107" t="s">
        <v>341</v>
      </c>
      <c r="E441" s="107" t="s">
        <v>5</v>
      </c>
      <c r="F441" s="107"/>
      <c r="G441" s="169">
        <f>G442</f>
        <v>234151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69"/>
      <c r="Y441" s="59"/>
    </row>
    <row r="442" spans="1:25" ht="23.25" customHeight="1" outlineLevel="6" thickBot="1">
      <c r="A442" s="5" t="s">
        <v>120</v>
      </c>
      <c r="B442" s="21">
        <v>953</v>
      </c>
      <c r="C442" s="6" t="s">
        <v>19</v>
      </c>
      <c r="D442" s="6" t="s">
        <v>341</v>
      </c>
      <c r="E442" s="6" t="s">
        <v>119</v>
      </c>
      <c r="F442" s="6"/>
      <c r="G442" s="162">
        <f>G443</f>
        <v>234151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5"/>
      <c r="Y442" s="59"/>
    </row>
    <row r="443" spans="1:25" ht="18.75" customHeight="1" outlineLevel="6" thickBot="1">
      <c r="A443" s="99" t="s">
        <v>206</v>
      </c>
      <c r="B443" s="92">
        <v>953</v>
      </c>
      <c r="C443" s="93" t="s">
        <v>19</v>
      </c>
      <c r="D443" s="93" t="s">
        <v>341</v>
      </c>
      <c r="E443" s="93" t="s">
        <v>89</v>
      </c>
      <c r="F443" s="93"/>
      <c r="G443" s="163">
        <v>234151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5"/>
      <c r="Y443" s="59"/>
    </row>
    <row r="444" spans="1:25" ht="19.5" customHeight="1" outlineLevel="6" thickBot="1">
      <c r="A444" s="114" t="s">
        <v>392</v>
      </c>
      <c r="B444" s="90">
        <v>953</v>
      </c>
      <c r="C444" s="91" t="s">
        <v>19</v>
      </c>
      <c r="D444" s="91" t="s">
        <v>393</v>
      </c>
      <c r="E444" s="91" t="s">
        <v>5</v>
      </c>
      <c r="F444" s="91"/>
      <c r="G444" s="161">
        <f>G445</f>
        <v>0</v>
      </c>
      <c r="H444" s="83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5"/>
      <c r="Y444" s="59"/>
    </row>
    <row r="445" spans="1:25" ht="20.25" customHeight="1" outlineLevel="6" thickBot="1">
      <c r="A445" s="5" t="s">
        <v>120</v>
      </c>
      <c r="B445" s="21">
        <v>953</v>
      </c>
      <c r="C445" s="6" t="s">
        <v>19</v>
      </c>
      <c r="D445" s="6" t="s">
        <v>393</v>
      </c>
      <c r="E445" s="6" t="s">
        <v>119</v>
      </c>
      <c r="F445" s="6"/>
      <c r="G445" s="162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>
        <v>2744.868</v>
      </c>
      <c r="Y445" s="59" t="e">
        <f>X445/#REF!*100</f>
        <v>#REF!</v>
      </c>
    </row>
    <row r="446" spans="1:25" ht="16.5" outlineLevel="6" thickBot="1">
      <c r="A446" s="96" t="s">
        <v>87</v>
      </c>
      <c r="B446" s="92">
        <v>953</v>
      </c>
      <c r="C446" s="93" t="s">
        <v>19</v>
      </c>
      <c r="D446" s="93" t="s">
        <v>393</v>
      </c>
      <c r="E446" s="93" t="s">
        <v>88</v>
      </c>
      <c r="F446" s="93"/>
      <c r="G446" s="163"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14" t="s">
        <v>394</v>
      </c>
      <c r="B447" s="90">
        <v>953</v>
      </c>
      <c r="C447" s="91" t="s">
        <v>19</v>
      </c>
      <c r="D447" s="91" t="s">
        <v>395</v>
      </c>
      <c r="E447" s="91" t="s">
        <v>5</v>
      </c>
      <c r="F447" s="91"/>
      <c r="G447" s="161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120</v>
      </c>
      <c r="B448" s="21">
        <v>953</v>
      </c>
      <c r="C448" s="6" t="s">
        <v>19</v>
      </c>
      <c r="D448" s="6" t="s">
        <v>395</v>
      </c>
      <c r="E448" s="6" t="s">
        <v>119</v>
      </c>
      <c r="F448" s="6"/>
      <c r="G448" s="162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6" t="s">
        <v>87</v>
      </c>
      <c r="B449" s="92">
        <v>953</v>
      </c>
      <c r="C449" s="93" t="s">
        <v>19</v>
      </c>
      <c r="D449" s="93" t="s">
        <v>395</v>
      </c>
      <c r="E449" s="93" t="s">
        <v>88</v>
      </c>
      <c r="F449" s="93"/>
      <c r="G449" s="163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114" t="s">
        <v>427</v>
      </c>
      <c r="B450" s="90">
        <v>953</v>
      </c>
      <c r="C450" s="91" t="s">
        <v>19</v>
      </c>
      <c r="D450" s="91" t="s">
        <v>426</v>
      </c>
      <c r="E450" s="91" t="s">
        <v>5</v>
      </c>
      <c r="F450" s="91"/>
      <c r="G450" s="161">
        <f>G451</f>
        <v>464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120</v>
      </c>
      <c r="B451" s="21">
        <v>953</v>
      </c>
      <c r="C451" s="6" t="s">
        <v>19</v>
      </c>
      <c r="D451" s="6" t="s">
        <v>426</v>
      </c>
      <c r="E451" s="6" t="s">
        <v>119</v>
      </c>
      <c r="F451" s="6"/>
      <c r="G451" s="162">
        <f>G452</f>
        <v>464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6" t="s">
        <v>87</v>
      </c>
      <c r="B452" s="92">
        <v>953</v>
      </c>
      <c r="C452" s="93" t="s">
        <v>19</v>
      </c>
      <c r="D452" s="93" t="s">
        <v>426</v>
      </c>
      <c r="E452" s="93" t="s">
        <v>88</v>
      </c>
      <c r="F452" s="93"/>
      <c r="G452" s="163">
        <v>464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0" t="s">
        <v>369</v>
      </c>
      <c r="B453" s="20">
        <v>953</v>
      </c>
      <c r="C453" s="9" t="s">
        <v>19</v>
      </c>
      <c r="D453" s="9" t="s">
        <v>370</v>
      </c>
      <c r="E453" s="9" t="s">
        <v>5</v>
      </c>
      <c r="F453" s="9"/>
      <c r="G453" s="152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9.5" outlineLevel="6" thickBot="1">
      <c r="A454" s="5" t="s">
        <v>120</v>
      </c>
      <c r="B454" s="21">
        <v>953</v>
      </c>
      <c r="C454" s="6" t="s">
        <v>19</v>
      </c>
      <c r="D454" s="6" t="s">
        <v>372</v>
      </c>
      <c r="E454" s="6" t="s">
        <v>373</v>
      </c>
      <c r="F454" s="78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9.5" outlineLevel="6" thickBot="1">
      <c r="A455" s="96" t="s">
        <v>87</v>
      </c>
      <c r="B455" s="92">
        <v>953</v>
      </c>
      <c r="C455" s="93" t="s">
        <v>19</v>
      </c>
      <c r="D455" s="93" t="s">
        <v>372</v>
      </c>
      <c r="E455" s="93" t="s">
        <v>88</v>
      </c>
      <c r="F455" s="97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124" t="s">
        <v>387</v>
      </c>
      <c r="B456" s="39">
        <v>953</v>
      </c>
      <c r="C456" s="39" t="s">
        <v>388</v>
      </c>
      <c r="D456" s="39" t="s">
        <v>261</v>
      </c>
      <c r="E456" s="39" t="s">
        <v>5</v>
      </c>
      <c r="F456" s="39"/>
      <c r="G456" s="157">
        <f>G457+G461</f>
        <v>21000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112" t="s">
        <v>135</v>
      </c>
      <c r="B457" s="19">
        <v>953</v>
      </c>
      <c r="C457" s="19" t="s">
        <v>388</v>
      </c>
      <c r="D457" s="9" t="s">
        <v>262</v>
      </c>
      <c r="E457" s="9" t="s">
        <v>5</v>
      </c>
      <c r="F457" s="9"/>
      <c r="G457" s="143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12" t="s">
        <v>136</v>
      </c>
      <c r="B458" s="19">
        <v>953</v>
      </c>
      <c r="C458" s="19" t="s">
        <v>388</v>
      </c>
      <c r="D458" s="9" t="s">
        <v>263</v>
      </c>
      <c r="E458" s="9" t="s">
        <v>5</v>
      </c>
      <c r="F458" s="9"/>
      <c r="G458" s="143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94" t="s">
        <v>390</v>
      </c>
      <c r="B459" s="90">
        <v>953</v>
      </c>
      <c r="C459" s="90" t="s">
        <v>388</v>
      </c>
      <c r="D459" s="91" t="s">
        <v>391</v>
      </c>
      <c r="E459" s="91" t="s">
        <v>5</v>
      </c>
      <c r="F459" s="91"/>
      <c r="G459" s="145">
        <f>G460</f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87</v>
      </c>
      <c r="B460" s="21">
        <v>953</v>
      </c>
      <c r="C460" s="21" t="s">
        <v>388</v>
      </c>
      <c r="D460" s="6" t="s">
        <v>391</v>
      </c>
      <c r="E460" s="6" t="s">
        <v>88</v>
      </c>
      <c r="F460" s="6"/>
      <c r="G460" s="149"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80" t="s">
        <v>239</v>
      </c>
      <c r="B461" s="80">
        <v>953</v>
      </c>
      <c r="C461" s="80" t="s">
        <v>388</v>
      </c>
      <c r="D461" s="9" t="s">
        <v>330</v>
      </c>
      <c r="E461" s="9" t="s">
        <v>5</v>
      </c>
      <c r="F461" s="9"/>
      <c r="G461" s="159">
        <f>G462</f>
        <v>21000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13" t="s">
        <v>189</v>
      </c>
      <c r="B462" s="20">
        <v>953</v>
      </c>
      <c r="C462" s="9" t="s">
        <v>388</v>
      </c>
      <c r="D462" s="9" t="s">
        <v>342</v>
      </c>
      <c r="E462" s="9" t="s">
        <v>5</v>
      </c>
      <c r="F462" s="9"/>
      <c r="G462" s="159">
        <f>G463</f>
        <v>21000</v>
      </c>
      <c r="H462" s="32" t="e">
        <f>#REF!</f>
        <v>#REF!</v>
      </c>
      <c r="I462" s="32" t="e">
        <f>#REF!</f>
        <v>#REF!</v>
      </c>
      <c r="J462" s="32" t="e">
        <f>#REF!</f>
        <v>#REF!</v>
      </c>
      <c r="K462" s="32" t="e">
        <f>#REF!</f>
        <v>#REF!</v>
      </c>
      <c r="L462" s="32" t="e">
        <f>#REF!</f>
        <v>#REF!</v>
      </c>
      <c r="M462" s="32" t="e">
        <f>#REF!</f>
        <v>#REF!</v>
      </c>
      <c r="N462" s="32" t="e">
        <f>#REF!</f>
        <v>#REF!</v>
      </c>
      <c r="O462" s="32" t="e">
        <f>#REF!</f>
        <v>#REF!</v>
      </c>
      <c r="P462" s="32" t="e">
        <f>#REF!</f>
        <v>#REF!</v>
      </c>
      <c r="Q462" s="32" t="e">
        <f>#REF!</f>
        <v>#REF!</v>
      </c>
      <c r="R462" s="32" t="e">
        <f>#REF!</f>
        <v>#REF!</v>
      </c>
      <c r="S462" s="32" t="e">
        <f>#REF!</f>
        <v>#REF!</v>
      </c>
      <c r="T462" s="32" t="e">
        <f>#REF!</f>
        <v>#REF!</v>
      </c>
      <c r="U462" s="32" t="e">
        <f>#REF!</f>
        <v>#REF!</v>
      </c>
      <c r="V462" s="32" t="e">
        <f>#REF!</f>
        <v>#REF!</v>
      </c>
      <c r="W462" s="32" t="e">
        <f>#REF!</f>
        <v>#REF!</v>
      </c>
      <c r="X462" s="67" t="e">
        <f>#REF!</f>
        <v>#REF!</v>
      </c>
      <c r="Y462" s="59" t="e">
        <f>X462/G443*100</f>
        <v>#REF!</v>
      </c>
    </row>
    <row r="463" spans="1:25" ht="32.25" outlineLevel="6" thickBot="1">
      <c r="A463" s="94" t="s">
        <v>190</v>
      </c>
      <c r="B463" s="90">
        <v>953</v>
      </c>
      <c r="C463" s="91" t="s">
        <v>388</v>
      </c>
      <c r="D463" s="91" t="s">
        <v>343</v>
      </c>
      <c r="E463" s="91" t="s">
        <v>5</v>
      </c>
      <c r="F463" s="91"/>
      <c r="G463" s="161">
        <f>G464</f>
        <v>21000</v>
      </c>
      <c r="H463" s="83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151"/>
      <c r="Y463" s="59"/>
    </row>
    <row r="464" spans="1:25" ht="16.5" outlineLevel="6" thickBot="1">
      <c r="A464" s="5" t="s">
        <v>120</v>
      </c>
      <c r="B464" s="21">
        <v>953</v>
      </c>
      <c r="C464" s="6" t="s">
        <v>388</v>
      </c>
      <c r="D464" s="6" t="s">
        <v>343</v>
      </c>
      <c r="E464" s="6" t="s">
        <v>119</v>
      </c>
      <c r="F464" s="6"/>
      <c r="G464" s="162">
        <f>G465+G466</f>
        <v>21000</v>
      </c>
      <c r="H464" s="83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151"/>
      <c r="Y464" s="59"/>
    </row>
    <row r="465" spans="1:25" ht="48" outlineLevel="6" thickBot="1">
      <c r="A465" s="99" t="s">
        <v>206</v>
      </c>
      <c r="B465" s="92">
        <v>953</v>
      </c>
      <c r="C465" s="93" t="s">
        <v>388</v>
      </c>
      <c r="D465" s="93" t="s">
        <v>343</v>
      </c>
      <c r="E465" s="93" t="s">
        <v>89</v>
      </c>
      <c r="F465" s="93"/>
      <c r="G465" s="163">
        <v>21000</v>
      </c>
      <c r="H465" s="83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151"/>
      <c r="Y465" s="59"/>
    </row>
    <row r="466" spans="1:25" ht="16.5" outlineLevel="6" thickBot="1">
      <c r="A466" s="96" t="s">
        <v>87</v>
      </c>
      <c r="B466" s="92">
        <v>953</v>
      </c>
      <c r="C466" s="93" t="s">
        <v>388</v>
      </c>
      <c r="D466" s="93" t="s">
        <v>355</v>
      </c>
      <c r="E466" s="93" t="s">
        <v>88</v>
      </c>
      <c r="F466" s="93"/>
      <c r="G466" s="155">
        <v>0</v>
      </c>
      <c r="H466" s="83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151"/>
      <c r="Y466" s="59"/>
    </row>
    <row r="467" spans="1:25" ht="16.5" outlineLevel="6" thickBot="1">
      <c r="A467" s="124" t="s">
        <v>191</v>
      </c>
      <c r="B467" s="18">
        <v>953</v>
      </c>
      <c r="C467" s="39" t="s">
        <v>20</v>
      </c>
      <c r="D467" s="39" t="s">
        <v>261</v>
      </c>
      <c r="E467" s="39" t="s">
        <v>5</v>
      </c>
      <c r="F467" s="39"/>
      <c r="G467" s="156">
        <f>G468</f>
        <v>4152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8" t="s">
        <v>241</v>
      </c>
      <c r="B468" s="19">
        <v>953</v>
      </c>
      <c r="C468" s="9" t="s">
        <v>20</v>
      </c>
      <c r="D468" s="9" t="s">
        <v>330</v>
      </c>
      <c r="E468" s="9" t="s">
        <v>5</v>
      </c>
      <c r="F468" s="9"/>
      <c r="G468" s="152">
        <f>G469+G481</f>
        <v>4152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102" t="s">
        <v>134</v>
      </c>
      <c r="B469" s="132">
        <v>953</v>
      </c>
      <c r="C469" s="91" t="s">
        <v>20</v>
      </c>
      <c r="D469" s="91" t="s">
        <v>337</v>
      </c>
      <c r="E469" s="91" t="s">
        <v>5</v>
      </c>
      <c r="F469" s="91"/>
      <c r="G469" s="153">
        <f>G470+G473+G476</f>
        <v>3916.668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5.25" customHeight="1" outlineLevel="6" thickBot="1">
      <c r="A470" s="102" t="s">
        <v>192</v>
      </c>
      <c r="B470" s="132">
        <v>953</v>
      </c>
      <c r="C470" s="91" t="s">
        <v>20</v>
      </c>
      <c r="D470" s="91" t="s">
        <v>345</v>
      </c>
      <c r="E470" s="91" t="s">
        <v>5</v>
      </c>
      <c r="F470" s="91"/>
      <c r="G470" s="153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8" customHeight="1" outlineLevel="6" thickBot="1">
      <c r="A471" s="5" t="s">
        <v>100</v>
      </c>
      <c r="B471" s="21">
        <v>953</v>
      </c>
      <c r="C471" s="6" t="s">
        <v>20</v>
      </c>
      <c r="D471" s="6" t="s">
        <v>345</v>
      </c>
      <c r="E471" s="6" t="s">
        <v>95</v>
      </c>
      <c r="F471" s="6"/>
      <c r="G471" s="154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88" t="s">
        <v>101</v>
      </c>
      <c r="B472" s="92">
        <v>953</v>
      </c>
      <c r="C472" s="93" t="s">
        <v>20</v>
      </c>
      <c r="D472" s="93" t="s">
        <v>345</v>
      </c>
      <c r="E472" s="93" t="s">
        <v>96</v>
      </c>
      <c r="F472" s="93"/>
      <c r="G472" s="155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1.5" customHeight="1" outlineLevel="6" thickBot="1">
      <c r="A473" s="102" t="s">
        <v>193</v>
      </c>
      <c r="B473" s="132">
        <v>953</v>
      </c>
      <c r="C473" s="91" t="s">
        <v>20</v>
      </c>
      <c r="D473" s="91" t="s">
        <v>346</v>
      </c>
      <c r="E473" s="91" t="s">
        <v>5</v>
      </c>
      <c r="F473" s="91"/>
      <c r="G473" s="153">
        <f>G474</f>
        <v>900</v>
      </c>
      <c r="H473" s="32">
        <f aca="true" t="shared" si="65" ref="H473:X473">H474</f>
        <v>0</v>
      </c>
      <c r="I473" s="32">
        <f t="shared" si="65"/>
        <v>0</v>
      </c>
      <c r="J473" s="32">
        <f t="shared" si="65"/>
        <v>0</v>
      </c>
      <c r="K473" s="32">
        <f t="shared" si="65"/>
        <v>0</v>
      </c>
      <c r="L473" s="32">
        <f t="shared" si="65"/>
        <v>0</v>
      </c>
      <c r="M473" s="32">
        <f t="shared" si="65"/>
        <v>0</v>
      </c>
      <c r="N473" s="32">
        <f t="shared" si="65"/>
        <v>0</v>
      </c>
      <c r="O473" s="32">
        <f t="shared" si="65"/>
        <v>0</v>
      </c>
      <c r="P473" s="32">
        <f t="shared" si="65"/>
        <v>0</v>
      </c>
      <c r="Q473" s="32">
        <f t="shared" si="65"/>
        <v>0</v>
      </c>
      <c r="R473" s="32">
        <f t="shared" si="65"/>
        <v>0</v>
      </c>
      <c r="S473" s="32">
        <f t="shared" si="65"/>
        <v>0</v>
      </c>
      <c r="T473" s="32">
        <f t="shared" si="65"/>
        <v>0</v>
      </c>
      <c r="U473" s="32">
        <f t="shared" si="65"/>
        <v>0</v>
      </c>
      <c r="V473" s="32">
        <f t="shared" si="65"/>
        <v>0</v>
      </c>
      <c r="W473" s="32">
        <f t="shared" si="65"/>
        <v>0</v>
      </c>
      <c r="X473" s="67">
        <f t="shared" si="65"/>
        <v>82757.514</v>
      </c>
      <c r="Y473" s="59">
        <f>X473/G467*100</f>
        <v>1993.196387283237</v>
      </c>
    </row>
    <row r="474" spans="1:25" ht="21.75" customHeight="1" outlineLevel="6" thickBot="1">
      <c r="A474" s="5" t="s">
        <v>120</v>
      </c>
      <c r="B474" s="21">
        <v>953</v>
      </c>
      <c r="C474" s="6" t="s">
        <v>20</v>
      </c>
      <c r="D474" s="6" t="s">
        <v>346</v>
      </c>
      <c r="E474" s="6" t="s">
        <v>119</v>
      </c>
      <c r="F474" s="6"/>
      <c r="G474" s="154">
        <f>G475</f>
        <v>900</v>
      </c>
      <c r="H474" s="2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44"/>
      <c r="X474" s="65">
        <v>82757.514</v>
      </c>
      <c r="Y474" s="59">
        <f>X474/G468*100</f>
        <v>1993.196387283237</v>
      </c>
    </row>
    <row r="475" spans="1:25" ht="16.5" outlineLevel="6" thickBot="1">
      <c r="A475" s="96" t="s">
        <v>87</v>
      </c>
      <c r="B475" s="134">
        <v>953</v>
      </c>
      <c r="C475" s="93" t="s">
        <v>20</v>
      </c>
      <c r="D475" s="93" t="s">
        <v>346</v>
      </c>
      <c r="E475" s="93" t="s">
        <v>88</v>
      </c>
      <c r="F475" s="93"/>
      <c r="G475" s="155">
        <v>900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114" t="s">
        <v>194</v>
      </c>
      <c r="B476" s="90">
        <v>953</v>
      </c>
      <c r="C476" s="107" t="s">
        <v>20</v>
      </c>
      <c r="D476" s="107" t="s">
        <v>347</v>
      </c>
      <c r="E476" s="107" t="s">
        <v>5</v>
      </c>
      <c r="F476" s="107"/>
      <c r="G476" s="168">
        <f>G477+G480</f>
        <v>3016.668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5" t="s">
        <v>100</v>
      </c>
      <c r="B477" s="21">
        <v>953</v>
      </c>
      <c r="C477" s="6" t="s">
        <v>20</v>
      </c>
      <c r="D477" s="6" t="s">
        <v>347</v>
      </c>
      <c r="E477" s="6" t="s">
        <v>95</v>
      </c>
      <c r="F477" s="6"/>
      <c r="G477" s="154">
        <f>G478</f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88" t="s">
        <v>101</v>
      </c>
      <c r="B478" s="92">
        <v>953</v>
      </c>
      <c r="C478" s="93" t="s">
        <v>20</v>
      </c>
      <c r="D478" s="93" t="s">
        <v>347</v>
      </c>
      <c r="E478" s="93" t="s">
        <v>96</v>
      </c>
      <c r="F478" s="93"/>
      <c r="G478" s="155">
        <v>0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120</v>
      </c>
      <c r="B479" s="21">
        <v>953</v>
      </c>
      <c r="C479" s="6" t="s">
        <v>20</v>
      </c>
      <c r="D479" s="6" t="s">
        <v>347</v>
      </c>
      <c r="E479" s="6" t="s">
        <v>119</v>
      </c>
      <c r="F479" s="6"/>
      <c r="G479" s="162">
        <f>G480</f>
        <v>3016.668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48" outlineLevel="6" thickBot="1">
      <c r="A480" s="99" t="s">
        <v>206</v>
      </c>
      <c r="B480" s="92">
        <v>953</v>
      </c>
      <c r="C480" s="93" t="s">
        <v>20</v>
      </c>
      <c r="D480" s="93" t="s">
        <v>347</v>
      </c>
      <c r="E480" s="93" t="s">
        <v>89</v>
      </c>
      <c r="F480" s="93"/>
      <c r="G480" s="163">
        <v>3016.668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150" t="s">
        <v>195</v>
      </c>
      <c r="B481" s="90">
        <v>953</v>
      </c>
      <c r="C481" s="91" t="s">
        <v>20</v>
      </c>
      <c r="D481" s="91" t="s">
        <v>348</v>
      </c>
      <c r="E481" s="91" t="s">
        <v>5</v>
      </c>
      <c r="F481" s="91"/>
      <c r="G481" s="161">
        <f>G482</f>
        <v>235.332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8.75" customHeight="1" outlineLevel="6" thickBot="1">
      <c r="A482" s="5" t="s">
        <v>124</v>
      </c>
      <c r="B482" s="21">
        <v>953</v>
      </c>
      <c r="C482" s="6" t="s">
        <v>20</v>
      </c>
      <c r="D482" s="6" t="s">
        <v>349</v>
      </c>
      <c r="E482" s="6" t="s">
        <v>122</v>
      </c>
      <c r="F482" s="6"/>
      <c r="G482" s="162">
        <f>G483</f>
        <v>235.332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88" t="s">
        <v>125</v>
      </c>
      <c r="B483" s="92">
        <v>953</v>
      </c>
      <c r="C483" s="93" t="s">
        <v>20</v>
      </c>
      <c r="D483" s="93" t="s">
        <v>349</v>
      </c>
      <c r="E483" s="93" t="s">
        <v>123</v>
      </c>
      <c r="F483" s="93"/>
      <c r="G483" s="163">
        <v>235.332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6.5" outlineLevel="6" thickBot="1">
      <c r="A484" s="124" t="s">
        <v>34</v>
      </c>
      <c r="B484" s="18">
        <v>953</v>
      </c>
      <c r="C484" s="39" t="s">
        <v>13</v>
      </c>
      <c r="D484" s="39" t="s">
        <v>261</v>
      </c>
      <c r="E484" s="39" t="s">
        <v>5</v>
      </c>
      <c r="F484" s="39"/>
      <c r="G484" s="156">
        <f>G489+G485</f>
        <v>13704.100180000001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112" t="s">
        <v>135</v>
      </c>
      <c r="B485" s="19">
        <v>953</v>
      </c>
      <c r="C485" s="9" t="s">
        <v>13</v>
      </c>
      <c r="D485" s="9" t="s">
        <v>262</v>
      </c>
      <c r="E485" s="9" t="s">
        <v>5</v>
      </c>
      <c r="F485" s="39"/>
      <c r="G485" s="152">
        <f>G486</f>
        <v>90.3472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112" t="s">
        <v>136</v>
      </c>
      <c r="B486" s="19">
        <v>953</v>
      </c>
      <c r="C486" s="11" t="s">
        <v>13</v>
      </c>
      <c r="D486" s="11" t="s">
        <v>263</v>
      </c>
      <c r="E486" s="11" t="s">
        <v>5</v>
      </c>
      <c r="F486" s="39"/>
      <c r="G486" s="152">
        <f>G487</f>
        <v>90.3472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94" t="s">
        <v>140</v>
      </c>
      <c r="B487" s="90">
        <v>953</v>
      </c>
      <c r="C487" s="91" t="s">
        <v>13</v>
      </c>
      <c r="D487" s="91" t="s">
        <v>267</v>
      </c>
      <c r="E487" s="91" t="s">
        <v>5</v>
      </c>
      <c r="F487" s="91"/>
      <c r="G487" s="145">
        <f>G488</f>
        <v>90.3472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5" t="s">
        <v>363</v>
      </c>
      <c r="B488" s="21">
        <v>953</v>
      </c>
      <c r="C488" s="6" t="s">
        <v>13</v>
      </c>
      <c r="D488" s="6" t="s">
        <v>267</v>
      </c>
      <c r="E488" s="6" t="s">
        <v>364</v>
      </c>
      <c r="F488" s="6"/>
      <c r="G488" s="149">
        <v>90.3472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16.5" outlineLevel="6" thickBot="1">
      <c r="A489" s="80" t="s">
        <v>239</v>
      </c>
      <c r="B489" s="19">
        <v>953</v>
      </c>
      <c r="C489" s="11" t="s">
        <v>13</v>
      </c>
      <c r="D489" s="11" t="s">
        <v>330</v>
      </c>
      <c r="E489" s="11" t="s">
        <v>5</v>
      </c>
      <c r="F489" s="11"/>
      <c r="G489" s="160">
        <f>G490</f>
        <v>13613.752980000001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80" t="s">
        <v>195</v>
      </c>
      <c r="B490" s="19">
        <v>953</v>
      </c>
      <c r="C490" s="11" t="s">
        <v>13</v>
      </c>
      <c r="D490" s="11" t="s">
        <v>350</v>
      </c>
      <c r="E490" s="11" t="s">
        <v>5</v>
      </c>
      <c r="F490" s="11"/>
      <c r="G490" s="160">
        <f>G491</f>
        <v>13613.752980000001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94" t="s">
        <v>141</v>
      </c>
      <c r="B491" s="90">
        <v>953</v>
      </c>
      <c r="C491" s="91" t="s">
        <v>13</v>
      </c>
      <c r="D491" s="91" t="s">
        <v>351</v>
      </c>
      <c r="E491" s="91" t="s">
        <v>5</v>
      </c>
      <c r="F491" s="91"/>
      <c r="G491" s="161">
        <f>G492+G496+G498</f>
        <v>13613.752980000001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5" t="s">
        <v>112</v>
      </c>
      <c r="B492" s="21">
        <v>953</v>
      </c>
      <c r="C492" s="6" t="s">
        <v>13</v>
      </c>
      <c r="D492" s="6" t="s">
        <v>351</v>
      </c>
      <c r="E492" s="6" t="s">
        <v>111</v>
      </c>
      <c r="F492" s="6"/>
      <c r="G492" s="162">
        <f>G493+G494+G495</f>
        <v>12000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88" t="s">
        <v>257</v>
      </c>
      <c r="B493" s="92">
        <v>953</v>
      </c>
      <c r="C493" s="93" t="s">
        <v>13</v>
      </c>
      <c r="D493" s="93" t="s">
        <v>351</v>
      </c>
      <c r="E493" s="93" t="s">
        <v>113</v>
      </c>
      <c r="F493" s="93"/>
      <c r="G493" s="163">
        <v>9000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88" t="s">
        <v>259</v>
      </c>
      <c r="B494" s="92">
        <v>953</v>
      </c>
      <c r="C494" s="93" t="s">
        <v>13</v>
      </c>
      <c r="D494" s="93" t="s">
        <v>351</v>
      </c>
      <c r="E494" s="93" t="s">
        <v>114</v>
      </c>
      <c r="F494" s="93"/>
      <c r="G494" s="155"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48" outlineLevel="6" thickBot="1">
      <c r="A495" s="88" t="s">
        <v>255</v>
      </c>
      <c r="B495" s="92">
        <v>953</v>
      </c>
      <c r="C495" s="93" t="s">
        <v>13</v>
      </c>
      <c r="D495" s="93" t="s">
        <v>351</v>
      </c>
      <c r="E495" s="93" t="s">
        <v>256</v>
      </c>
      <c r="F495" s="93"/>
      <c r="G495" s="163">
        <v>3000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5" t="s">
        <v>100</v>
      </c>
      <c r="B496" s="21">
        <v>953</v>
      </c>
      <c r="C496" s="6" t="s">
        <v>13</v>
      </c>
      <c r="D496" s="6" t="s">
        <v>351</v>
      </c>
      <c r="E496" s="6" t="s">
        <v>95</v>
      </c>
      <c r="F496" s="6"/>
      <c r="G496" s="154">
        <f>G497</f>
        <v>1557.1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9.5" customHeight="1" outlineLevel="6" thickBot="1">
      <c r="A497" s="88" t="s">
        <v>101</v>
      </c>
      <c r="B497" s="92">
        <v>953</v>
      </c>
      <c r="C497" s="93" t="s">
        <v>13</v>
      </c>
      <c r="D497" s="93" t="s">
        <v>351</v>
      </c>
      <c r="E497" s="93" t="s">
        <v>96</v>
      </c>
      <c r="F497" s="93"/>
      <c r="G497" s="163">
        <v>1557.1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5" t="s">
        <v>102</v>
      </c>
      <c r="B498" s="21">
        <v>953</v>
      </c>
      <c r="C498" s="6" t="s">
        <v>13</v>
      </c>
      <c r="D498" s="6" t="s">
        <v>351</v>
      </c>
      <c r="E498" s="6" t="s">
        <v>97</v>
      </c>
      <c r="F498" s="6"/>
      <c r="G498" s="154">
        <f>G499+G500+G501</f>
        <v>56.65298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88" t="s">
        <v>103</v>
      </c>
      <c r="B499" s="92">
        <v>953</v>
      </c>
      <c r="C499" s="93" t="s">
        <v>13</v>
      </c>
      <c r="D499" s="93" t="s">
        <v>351</v>
      </c>
      <c r="E499" s="93" t="s">
        <v>98</v>
      </c>
      <c r="F499" s="93"/>
      <c r="G499" s="155">
        <v>2</v>
      </c>
      <c r="H499" s="31">
        <f aca="true" t="shared" si="66" ref="H499:X499">H502+H513</f>
        <v>0</v>
      </c>
      <c r="I499" s="31">
        <f t="shared" si="66"/>
        <v>0</v>
      </c>
      <c r="J499" s="31">
        <f t="shared" si="66"/>
        <v>0</v>
      </c>
      <c r="K499" s="31">
        <f t="shared" si="66"/>
        <v>0</v>
      </c>
      <c r="L499" s="31">
        <f t="shared" si="66"/>
        <v>0</v>
      </c>
      <c r="M499" s="31">
        <f t="shared" si="66"/>
        <v>0</v>
      </c>
      <c r="N499" s="31">
        <f t="shared" si="66"/>
        <v>0</v>
      </c>
      <c r="O499" s="31">
        <f t="shared" si="66"/>
        <v>0</v>
      </c>
      <c r="P499" s="31">
        <f t="shared" si="66"/>
        <v>0</v>
      </c>
      <c r="Q499" s="31">
        <f t="shared" si="66"/>
        <v>0</v>
      </c>
      <c r="R499" s="31">
        <f t="shared" si="66"/>
        <v>0</v>
      </c>
      <c r="S499" s="31">
        <f t="shared" si="66"/>
        <v>0</v>
      </c>
      <c r="T499" s="31">
        <f t="shared" si="66"/>
        <v>0</v>
      </c>
      <c r="U499" s="31">
        <f t="shared" si="66"/>
        <v>0</v>
      </c>
      <c r="V499" s="31">
        <f t="shared" si="66"/>
        <v>0</v>
      </c>
      <c r="W499" s="31">
        <f t="shared" si="66"/>
        <v>0</v>
      </c>
      <c r="X499" s="66">
        <f t="shared" si="66"/>
        <v>12003.04085</v>
      </c>
      <c r="Y499" s="59" t="e">
        <f>X499/G494*100</f>
        <v>#DIV/0!</v>
      </c>
    </row>
    <row r="500" spans="1:25" ht="16.5" outlineLevel="6" thickBot="1">
      <c r="A500" s="88" t="s">
        <v>104</v>
      </c>
      <c r="B500" s="92">
        <v>953</v>
      </c>
      <c r="C500" s="93" t="s">
        <v>13</v>
      </c>
      <c r="D500" s="93" t="s">
        <v>351</v>
      </c>
      <c r="E500" s="93" t="s">
        <v>99</v>
      </c>
      <c r="F500" s="93"/>
      <c r="G500" s="155">
        <v>5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66"/>
      <c r="Y500" s="59"/>
    </row>
    <row r="501" spans="1:25" ht="16.5" outlineLevel="6" thickBot="1">
      <c r="A501" s="88" t="s">
        <v>363</v>
      </c>
      <c r="B501" s="92">
        <v>953</v>
      </c>
      <c r="C501" s="93" t="s">
        <v>13</v>
      </c>
      <c r="D501" s="93" t="s">
        <v>351</v>
      </c>
      <c r="E501" s="93" t="s">
        <v>364</v>
      </c>
      <c r="F501" s="93"/>
      <c r="G501" s="155">
        <v>49.65298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66"/>
      <c r="Y501" s="59"/>
    </row>
    <row r="502" spans="1:25" ht="19.5" outlineLevel="6" thickBot="1">
      <c r="A502" s="108" t="s">
        <v>44</v>
      </c>
      <c r="B502" s="18">
        <v>953</v>
      </c>
      <c r="C502" s="14" t="s">
        <v>43</v>
      </c>
      <c r="D502" s="39" t="s">
        <v>261</v>
      </c>
      <c r="E502" s="14" t="s">
        <v>5</v>
      </c>
      <c r="F502" s="14"/>
      <c r="G502" s="167">
        <f>G504</f>
        <v>4206</v>
      </c>
      <c r="H502" s="32">
        <f aca="true" t="shared" si="67" ref="H502:X503">H503</f>
        <v>0</v>
      </c>
      <c r="I502" s="32">
        <f t="shared" si="67"/>
        <v>0</v>
      </c>
      <c r="J502" s="32">
        <f t="shared" si="67"/>
        <v>0</v>
      </c>
      <c r="K502" s="32">
        <f t="shared" si="67"/>
        <v>0</v>
      </c>
      <c r="L502" s="32">
        <f t="shared" si="67"/>
        <v>0</v>
      </c>
      <c r="M502" s="32">
        <f t="shared" si="67"/>
        <v>0</v>
      </c>
      <c r="N502" s="32">
        <f t="shared" si="67"/>
        <v>0</v>
      </c>
      <c r="O502" s="32">
        <f t="shared" si="67"/>
        <v>0</v>
      </c>
      <c r="P502" s="32">
        <f t="shared" si="67"/>
        <v>0</v>
      </c>
      <c r="Q502" s="32">
        <f t="shared" si="67"/>
        <v>0</v>
      </c>
      <c r="R502" s="32">
        <f t="shared" si="67"/>
        <v>0</v>
      </c>
      <c r="S502" s="32">
        <f t="shared" si="67"/>
        <v>0</v>
      </c>
      <c r="T502" s="32">
        <f t="shared" si="67"/>
        <v>0</v>
      </c>
      <c r="U502" s="32">
        <f t="shared" si="67"/>
        <v>0</v>
      </c>
      <c r="V502" s="32">
        <f t="shared" si="67"/>
        <v>0</v>
      </c>
      <c r="W502" s="32">
        <f t="shared" si="67"/>
        <v>0</v>
      </c>
      <c r="X502" s="67">
        <f t="shared" si="67"/>
        <v>12003.04085</v>
      </c>
      <c r="Y502" s="59">
        <f>X502/G496*100</f>
        <v>770.858702074369</v>
      </c>
    </row>
    <row r="503" spans="1:25" ht="16.5" outlineLevel="6" thickBot="1">
      <c r="A503" s="124" t="s">
        <v>40</v>
      </c>
      <c r="B503" s="18">
        <v>953</v>
      </c>
      <c r="C503" s="39" t="s">
        <v>21</v>
      </c>
      <c r="D503" s="39" t="s">
        <v>261</v>
      </c>
      <c r="E503" s="39" t="s">
        <v>5</v>
      </c>
      <c r="F503" s="39"/>
      <c r="G503" s="170">
        <f>G504</f>
        <v>4206</v>
      </c>
      <c r="H503" s="34">
        <f t="shared" si="67"/>
        <v>0</v>
      </c>
      <c r="I503" s="34">
        <f t="shared" si="67"/>
        <v>0</v>
      </c>
      <c r="J503" s="34">
        <f t="shared" si="67"/>
        <v>0</v>
      </c>
      <c r="K503" s="34">
        <f t="shared" si="67"/>
        <v>0</v>
      </c>
      <c r="L503" s="34">
        <f t="shared" si="67"/>
        <v>0</v>
      </c>
      <c r="M503" s="34">
        <f t="shared" si="67"/>
        <v>0</v>
      </c>
      <c r="N503" s="34">
        <f t="shared" si="67"/>
        <v>0</v>
      </c>
      <c r="O503" s="34">
        <f t="shared" si="67"/>
        <v>0</v>
      </c>
      <c r="P503" s="34">
        <f t="shared" si="67"/>
        <v>0</v>
      </c>
      <c r="Q503" s="34">
        <f t="shared" si="67"/>
        <v>0</v>
      </c>
      <c r="R503" s="34">
        <f t="shared" si="67"/>
        <v>0</v>
      </c>
      <c r="S503" s="34">
        <f t="shared" si="67"/>
        <v>0</v>
      </c>
      <c r="T503" s="34">
        <f t="shared" si="67"/>
        <v>0</v>
      </c>
      <c r="U503" s="34">
        <f t="shared" si="67"/>
        <v>0</v>
      </c>
      <c r="V503" s="34">
        <f t="shared" si="67"/>
        <v>0</v>
      </c>
      <c r="W503" s="34">
        <f t="shared" si="67"/>
        <v>0</v>
      </c>
      <c r="X503" s="68">
        <f t="shared" si="67"/>
        <v>12003.04085</v>
      </c>
      <c r="Y503" s="59" t="e">
        <f>X503/#REF!*100</f>
        <v>#REF!</v>
      </c>
    </row>
    <row r="504" spans="1:25" ht="32.25" outlineLevel="6" thickBot="1">
      <c r="A504" s="112" t="s">
        <v>135</v>
      </c>
      <c r="B504" s="19">
        <v>953</v>
      </c>
      <c r="C504" s="9" t="s">
        <v>21</v>
      </c>
      <c r="D504" s="9" t="s">
        <v>262</v>
      </c>
      <c r="E504" s="9" t="s">
        <v>5</v>
      </c>
      <c r="F504" s="9"/>
      <c r="G504" s="159">
        <f>G505</f>
        <v>4206</v>
      </c>
      <c r="H504" s="26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44"/>
      <c r="X504" s="65">
        <v>12003.04085</v>
      </c>
      <c r="Y504" s="59">
        <f>X504/G497*100</f>
        <v>770.858702074369</v>
      </c>
    </row>
    <row r="505" spans="1:25" ht="32.25" outlineLevel="6" thickBot="1">
      <c r="A505" s="112" t="s">
        <v>136</v>
      </c>
      <c r="B505" s="19">
        <v>953</v>
      </c>
      <c r="C505" s="11" t="s">
        <v>21</v>
      </c>
      <c r="D505" s="11" t="s">
        <v>263</v>
      </c>
      <c r="E505" s="11" t="s">
        <v>5</v>
      </c>
      <c r="F505" s="11"/>
      <c r="G505" s="160">
        <f>G506</f>
        <v>4206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49.5" customHeight="1" outlineLevel="6" thickBot="1">
      <c r="A506" s="114" t="s">
        <v>196</v>
      </c>
      <c r="B506" s="90">
        <v>953</v>
      </c>
      <c r="C506" s="91" t="s">
        <v>21</v>
      </c>
      <c r="D506" s="91" t="s">
        <v>352</v>
      </c>
      <c r="E506" s="91" t="s">
        <v>5</v>
      </c>
      <c r="F506" s="91"/>
      <c r="G506" s="161">
        <f>G507</f>
        <v>4206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9.5" customHeight="1" outlineLevel="6" thickBot="1">
      <c r="A507" s="5" t="s">
        <v>124</v>
      </c>
      <c r="B507" s="21">
        <v>953</v>
      </c>
      <c r="C507" s="6" t="s">
        <v>21</v>
      </c>
      <c r="D507" s="6" t="s">
        <v>352</v>
      </c>
      <c r="E507" s="6" t="s">
        <v>122</v>
      </c>
      <c r="F507" s="6"/>
      <c r="G507" s="162">
        <f>G508</f>
        <v>4206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32.25" outlineLevel="6" thickBot="1">
      <c r="A508" s="88" t="s">
        <v>125</v>
      </c>
      <c r="B508" s="92">
        <v>953</v>
      </c>
      <c r="C508" s="93" t="s">
        <v>21</v>
      </c>
      <c r="D508" s="93" t="s">
        <v>352</v>
      </c>
      <c r="E508" s="93" t="s">
        <v>123</v>
      </c>
      <c r="F508" s="93"/>
      <c r="G508" s="163">
        <v>4206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9.5" outlineLevel="6" thickBot="1">
      <c r="A509" s="48" t="s">
        <v>22</v>
      </c>
      <c r="B509" s="48"/>
      <c r="C509" s="48"/>
      <c r="D509" s="48"/>
      <c r="E509" s="48"/>
      <c r="F509" s="48"/>
      <c r="G509" s="147">
        <f>G393+G13</f>
        <v>613080.03428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1"/>
      <c r="B510" s="22"/>
      <c r="C510" s="1"/>
      <c r="D510" s="1"/>
      <c r="E510" s="1"/>
      <c r="F510" s="1"/>
      <c r="G510" s="1"/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6.5" outlineLevel="6" thickBot="1">
      <c r="A511" s="3"/>
      <c r="B511" s="3"/>
      <c r="C511" s="3"/>
      <c r="D511" s="3"/>
      <c r="E511" s="3"/>
      <c r="F511" s="3"/>
      <c r="G511" s="3"/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8:25" ht="16.5" outlineLevel="6" thickBot="1"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8:25" ht="16.5" outlineLevel="6" thickBot="1">
      <c r="H513" s="32">
        <f aca="true" t="shared" si="68" ref="H513:X513">H514</f>
        <v>0</v>
      </c>
      <c r="I513" s="32">
        <f t="shared" si="68"/>
        <v>0</v>
      </c>
      <c r="J513" s="32">
        <f t="shared" si="68"/>
        <v>0</v>
      </c>
      <c r="K513" s="32">
        <f t="shared" si="68"/>
        <v>0</v>
      </c>
      <c r="L513" s="32">
        <f t="shared" si="68"/>
        <v>0</v>
      </c>
      <c r="M513" s="32">
        <f t="shared" si="68"/>
        <v>0</v>
      </c>
      <c r="N513" s="32">
        <f t="shared" si="68"/>
        <v>0</v>
      </c>
      <c r="O513" s="32">
        <f t="shared" si="68"/>
        <v>0</v>
      </c>
      <c r="P513" s="32">
        <f t="shared" si="68"/>
        <v>0</v>
      </c>
      <c r="Q513" s="32">
        <f t="shared" si="68"/>
        <v>0</v>
      </c>
      <c r="R513" s="32">
        <f t="shared" si="68"/>
        <v>0</v>
      </c>
      <c r="S513" s="32">
        <f t="shared" si="68"/>
        <v>0</v>
      </c>
      <c r="T513" s="32">
        <f t="shared" si="68"/>
        <v>0</v>
      </c>
      <c r="U513" s="32">
        <f t="shared" si="68"/>
        <v>0</v>
      </c>
      <c r="V513" s="32">
        <f t="shared" si="68"/>
        <v>0</v>
      </c>
      <c r="W513" s="32">
        <f t="shared" si="68"/>
        <v>0</v>
      </c>
      <c r="X513" s="67">
        <f t="shared" si="68"/>
        <v>0</v>
      </c>
      <c r="Y513" s="59">
        <v>0</v>
      </c>
    </row>
    <row r="514" spans="8:25" ht="15.75" outlineLevel="6">
      <c r="H514" s="26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44"/>
      <c r="X514" s="65">
        <v>0</v>
      </c>
      <c r="Y514" s="59">
        <v>0</v>
      </c>
    </row>
    <row r="515" spans="8:25" ht="18.75">
      <c r="H515" s="38" t="e">
        <f>#REF!+#REF!+H399+H13</f>
        <v>#REF!</v>
      </c>
      <c r="I515" s="38" t="e">
        <f>#REF!+#REF!+I399+I13</f>
        <v>#REF!</v>
      </c>
      <c r="J515" s="38" t="e">
        <f>#REF!+#REF!+J399+J13</f>
        <v>#REF!</v>
      </c>
      <c r="K515" s="38" t="e">
        <f>#REF!+#REF!+K399+K13</f>
        <v>#REF!</v>
      </c>
      <c r="L515" s="38" t="e">
        <f>#REF!+#REF!+L399+L13</f>
        <v>#REF!</v>
      </c>
      <c r="M515" s="38" t="e">
        <f>#REF!+#REF!+M399+M13</f>
        <v>#REF!</v>
      </c>
      <c r="N515" s="38" t="e">
        <f>#REF!+#REF!+N399+N13</f>
        <v>#REF!</v>
      </c>
      <c r="O515" s="38" t="e">
        <f>#REF!+#REF!+O399+O13</f>
        <v>#REF!</v>
      </c>
      <c r="P515" s="38" t="e">
        <f>#REF!+#REF!+P399+P13</f>
        <v>#REF!</v>
      </c>
      <c r="Q515" s="38" t="e">
        <f>#REF!+#REF!+Q399+Q13</f>
        <v>#REF!</v>
      </c>
      <c r="R515" s="38" t="e">
        <f>#REF!+#REF!+R399+R13</f>
        <v>#REF!</v>
      </c>
      <c r="S515" s="38" t="e">
        <f>#REF!+#REF!+S399+S13</f>
        <v>#REF!</v>
      </c>
      <c r="T515" s="38" t="e">
        <f>#REF!+#REF!+T399+T13</f>
        <v>#REF!</v>
      </c>
      <c r="U515" s="38" t="e">
        <f>#REF!+#REF!+U399+U13</f>
        <v>#REF!</v>
      </c>
      <c r="V515" s="38" t="e">
        <f>#REF!+#REF!+V399+V13</f>
        <v>#REF!</v>
      </c>
      <c r="W515" s="38" t="e">
        <f>#REF!+#REF!+W399+W13</f>
        <v>#REF!</v>
      </c>
      <c r="X515" s="76" t="e">
        <f>#REF!+#REF!+X399+X13</f>
        <v>#REF!</v>
      </c>
      <c r="Y515" s="56" t="e">
        <f>X515/G509*100</f>
        <v>#REF!</v>
      </c>
    </row>
    <row r="516" spans="8:23" ht="15.7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8:23" ht="15.75"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</sheetData>
  <sheetProtection/>
  <autoFilter ref="A12:G509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2018-04-10T21:33:57Z</dcterms:modified>
  <cp:category/>
  <cp:version/>
  <cp:contentType/>
  <cp:contentStatus/>
</cp:coreProperties>
</file>